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UTO" sheetId="1" r:id="rId4"/>
    <sheet name="leden" sheetId="2" r:id="rId5"/>
    <sheet name="únor" sheetId="3" r:id="rId6"/>
    <sheet name="březen" sheetId="4" r:id="rId7"/>
    <sheet name="duben" sheetId="5" r:id="rId8"/>
    <sheet name="květen" sheetId="6" r:id="rId9"/>
    <sheet name="červen" sheetId="7" r:id="rId10"/>
    <sheet name="červenec" sheetId="8" r:id="rId11"/>
    <sheet name="srpen" sheetId="9" r:id="rId12"/>
    <sheet name="září" sheetId="10" r:id="rId13"/>
    <sheet name="říjen" sheetId="11" r:id="rId14"/>
    <sheet name="listopad" sheetId="12" r:id="rId15"/>
    <sheet name="prosinec" sheetId="13" r:id="rId16"/>
  </sheets>
</workbook>
</file>

<file path=xl/sharedStrings.xml><?xml version="1.0" encoding="utf-8"?>
<sst xmlns="http://schemas.openxmlformats.org/spreadsheetml/2006/main" uniqueCount="50">
  <si>
    <t>KNIHA JÍZD</t>
  </si>
  <si>
    <t>Za období:</t>
  </si>
  <si>
    <t>Vozidlo:</t>
  </si>
  <si>
    <t>SPZ</t>
  </si>
  <si>
    <t>Průměrná spotřeba dle TP:</t>
  </si>
  <si>
    <t>Jméno a příjmení:</t>
  </si>
  <si>
    <t>Služební kilometry</t>
  </si>
  <si>
    <t>Soukromé kilometry</t>
  </si>
  <si>
    <t>Celkem</t>
  </si>
  <si>
    <t>Konečný stav km</t>
  </si>
  <si>
    <t>Celkem PHM (l)</t>
  </si>
  <si>
    <t>Celkem cena PHM (Kč)</t>
  </si>
  <si>
    <t>SPZ:</t>
  </si>
  <si>
    <t>Datum</t>
  </si>
  <si>
    <t>Cesta</t>
  </si>
  <si>
    <t>Služebně</t>
  </si>
  <si>
    <t>Soukr.</t>
  </si>
  <si>
    <t>Konečný km</t>
  </si>
  <si>
    <t>PHM</t>
  </si>
  <si>
    <t>Cena</t>
  </si>
  <si>
    <t>LEDEN</t>
  </si>
  <si>
    <t>1</t>
  </si>
  <si>
    <t>Průměrná spotřeba</t>
  </si>
  <si>
    <t>Průměrná cena PHM</t>
  </si>
  <si>
    <t>Srážky ze mzdy</t>
  </si>
  <si>
    <t>V Praze dne</t>
  </si>
  <si>
    <t xml:space="preserve">Zpracoval: </t>
  </si>
  <si>
    <t>ÚNOR</t>
  </si>
  <si>
    <t>1 - 2</t>
  </si>
  <si>
    <t>BŘEZEN</t>
  </si>
  <si>
    <t>1 - 3</t>
  </si>
  <si>
    <t>DUBEN</t>
  </si>
  <si>
    <t>1 - 4</t>
  </si>
  <si>
    <t>KVĚTEN</t>
  </si>
  <si>
    <t>1 - 5</t>
  </si>
  <si>
    <t>ČERVEN</t>
  </si>
  <si>
    <t>1 - 6</t>
  </si>
  <si>
    <t>Cesta (zákazník)</t>
  </si>
  <si>
    <t>ČERVENEC</t>
  </si>
  <si>
    <t>1 - 7</t>
  </si>
  <si>
    <t>SRPEN</t>
  </si>
  <si>
    <t>1 - 8</t>
  </si>
  <si>
    <t>ZÁŘÍ</t>
  </si>
  <si>
    <t>1 - 9</t>
  </si>
  <si>
    <t>ŘÍJEN</t>
  </si>
  <si>
    <t>1 - 10</t>
  </si>
  <si>
    <t>LISTOPAD</t>
  </si>
  <si>
    <t>1 - 11</t>
  </si>
  <si>
    <t>PROSINEC</t>
  </si>
  <si>
    <t>1 - 12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</si>
</sst>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0&quot; Kč&quot;"/>
    <numFmt numFmtId="60" formatCode="#,##0.000"/>
  </numFmts>
  <fonts count="11">
    <font>
      <sz val="10"/>
      <color indexed="8"/>
      <name val="Arial C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Trebuchet MS"/>
    </font>
    <font>
      <sz val="10"/>
      <color indexed="8"/>
      <name val="Trebuchet MS"/>
    </font>
    <font>
      <b val="1"/>
      <sz val="12"/>
      <color indexed="8"/>
      <name val="Calibri"/>
    </font>
    <font>
      <sz val="9"/>
      <color indexed="8"/>
      <name val="Trebuchet MS"/>
    </font>
    <font>
      <i val="1"/>
      <sz val="10"/>
      <color indexed="8"/>
      <name val="Trebuchet MS"/>
    </font>
    <font>
      <sz val="8"/>
      <color indexed="8"/>
      <name val="Trebuchet MS"/>
    </font>
    <font>
      <b val="1"/>
      <sz val="9"/>
      <color indexed="8"/>
      <name val="Trebuchet MS"/>
    </font>
    <font>
      <b val="1"/>
      <i val="1"/>
      <sz val="10"/>
      <color indexed="8"/>
      <name val="Trebuchet MS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horizontal="left" vertical="bottom"/>
    </xf>
    <xf numFmtId="0" fontId="0" fillId="2" borderId="3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left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4" fillId="3" borderId="1" applyNumberFormat="1" applyFont="1" applyFill="1" applyBorder="1" applyAlignment="1" applyProtection="0">
      <alignment horizontal="left" vertical="center" wrapText="1"/>
    </xf>
    <xf numFmtId="3" fontId="0" fillId="2" borderId="1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" fontId="0" fillId="2" borderId="1" applyNumberFormat="1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0" fontId="4" fillId="2" borderId="10" applyNumberFormat="0" applyFont="1" applyFill="1" applyBorder="1" applyAlignment="1" applyProtection="0">
      <alignment horizontal="left"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center" vertical="center"/>
    </xf>
    <xf numFmtId="0" fontId="3" fillId="4" borderId="5" applyNumberFormat="0" applyFont="1" applyFill="1" applyBorder="1" applyAlignment="1" applyProtection="0">
      <alignment horizontal="center" vertical="center"/>
    </xf>
    <xf numFmtId="0" fontId="3" fillId="4" borderId="15" applyNumberFormat="0" applyFont="1" applyFill="1" applyBorder="1" applyAlignment="1" applyProtection="0">
      <alignment horizontal="center" vertical="center"/>
    </xf>
    <xf numFmtId="0" fontId="3" fillId="2" borderId="16" applyNumberFormat="0" applyFont="1" applyFill="1" applyBorder="1" applyAlignment="1" applyProtection="0">
      <alignment horizontal="center" vertical="bottom"/>
    </xf>
    <xf numFmtId="0" fontId="3" fillId="2" borderId="17" applyNumberFormat="0" applyFont="1" applyFill="1" applyBorder="1" applyAlignment="1" applyProtection="0">
      <alignment horizontal="center" vertical="bottom"/>
    </xf>
    <xf numFmtId="0" fontId="3" fillId="2" borderId="6" applyNumberFormat="0" applyFont="1" applyFill="1" applyBorder="1" applyAlignment="1" applyProtection="0">
      <alignment horizontal="center" vertical="bottom"/>
    </xf>
    <xf numFmtId="49" fontId="0" fillId="2" borderId="18" applyNumberFormat="1" applyFont="1" applyFill="1" applyBorder="1" applyAlignment="1" applyProtection="0">
      <alignment vertical="bottom"/>
    </xf>
    <xf numFmtId="0" fontId="3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4" fillId="2" borderId="22" applyNumberFormat="1" applyFont="1" applyFill="1" applyBorder="1" applyAlignment="1" applyProtection="0">
      <alignment horizontal="left" vertical="bottom"/>
    </xf>
    <xf numFmtId="0" fontId="4" fillId="2" borderId="23" applyNumberFormat="0" applyFont="1" applyFill="1" applyBorder="1" applyAlignment="1" applyProtection="0">
      <alignment horizontal="left" vertical="bottom"/>
    </xf>
    <xf numFmtId="0" fontId="4" fillId="2" borderId="24" applyNumberFormat="0" applyFont="1" applyFill="1" applyBorder="1" applyAlignment="1" applyProtection="0">
      <alignment horizontal="left" vertical="bottom"/>
    </xf>
    <xf numFmtId="0" fontId="0" fillId="2" borderId="25" applyNumberFormat="0" applyFont="1" applyFill="1" applyBorder="1" applyAlignment="1" applyProtection="0">
      <alignment vertical="bottom"/>
    </xf>
    <xf numFmtId="49" fontId="5" fillId="2" borderId="22" applyNumberFormat="1" applyFont="1" applyFill="1" applyBorder="1" applyAlignment="1" applyProtection="0">
      <alignment vertical="bottom"/>
    </xf>
    <xf numFmtId="0" fontId="5" fillId="2" borderId="24" applyNumberFormat="1" applyFont="1" applyFill="1" applyBorder="1" applyAlignment="1" applyProtection="0">
      <alignment vertical="bottom"/>
    </xf>
    <xf numFmtId="0" fontId="5" fillId="2" borderId="19" applyNumberFormat="1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49" fontId="4" fillId="3" borderId="1" applyNumberFormat="1" applyFont="1" applyFill="1" applyBorder="1" applyAlignment="1" applyProtection="0">
      <alignment horizontal="center" vertical="center" wrapText="1"/>
    </xf>
    <xf numFmtId="0" fontId="0" fillId="2" borderId="29" applyNumberFormat="0" applyFont="1" applyFill="1" applyBorder="1" applyAlignment="1" applyProtection="0">
      <alignment vertical="bottom"/>
    </xf>
    <xf numFmtId="3" fontId="0" fillId="2" borderId="29" applyNumberFormat="1" applyFont="1" applyFill="1" applyBorder="1" applyAlignment="1" applyProtection="0">
      <alignment vertical="bottom"/>
    </xf>
    <xf numFmtId="3" fontId="3" fillId="2" borderId="29" applyNumberFormat="1" applyFont="1" applyFill="1" applyBorder="1" applyAlignment="1" applyProtection="0">
      <alignment horizontal="center" vertical="bottom"/>
    </xf>
    <xf numFmtId="0" fontId="3" fillId="2" borderId="29" applyNumberFormat="0" applyFont="1" applyFill="1" applyBorder="1" applyAlignment="1" applyProtection="0">
      <alignment horizontal="center"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14" fontId="6" fillId="3" borderId="19" applyNumberFormat="1" applyFont="1" applyFill="1" applyBorder="1" applyAlignment="1" applyProtection="0">
      <alignment horizontal="center" vertical="bottom"/>
    </xf>
    <xf numFmtId="0" fontId="3" fillId="3" borderId="19" applyNumberFormat="0" applyFont="1" applyFill="1" applyBorder="1" applyAlignment="1" applyProtection="0">
      <alignment vertical="bottom"/>
    </xf>
    <xf numFmtId="3" fontId="3" fillId="3" borderId="19" applyNumberFormat="1" applyFont="1" applyFill="1" applyBorder="1" applyAlignment="1" applyProtection="0">
      <alignment horizontal="right" vertical="bottom"/>
    </xf>
    <xf numFmtId="4" fontId="3" fillId="3" borderId="19" applyNumberFormat="1" applyFont="1" applyFill="1" applyBorder="1" applyAlignment="1" applyProtection="0">
      <alignment horizontal="right" vertical="bottom"/>
    </xf>
    <xf numFmtId="0" fontId="7" fillId="2" borderId="25" applyNumberFormat="0" applyFont="1" applyFill="1" applyBorder="1" applyAlignment="1" applyProtection="0">
      <alignment vertical="bottom"/>
    </xf>
    <xf numFmtId="14" fontId="6" fillId="2" borderId="19" applyNumberFormat="1" applyFont="1" applyFill="1" applyBorder="1" applyAlignment="1" applyProtection="0">
      <alignment horizontal="center" vertical="bottom"/>
    </xf>
    <xf numFmtId="0" fontId="3" fillId="2" borderId="19" applyNumberFormat="0" applyFont="1" applyFill="1" applyBorder="1" applyAlignment="1" applyProtection="0">
      <alignment vertical="bottom"/>
    </xf>
    <xf numFmtId="3" fontId="3" fillId="2" borderId="19" applyNumberFormat="1" applyFont="1" applyFill="1" applyBorder="1" applyAlignment="1" applyProtection="0">
      <alignment horizontal="right" vertical="bottom"/>
    </xf>
    <xf numFmtId="0" fontId="3" fillId="2" borderId="19" applyNumberFormat="0" applyFont="1" applyFill="1" applyBorder="1" applyAlignment="1" applyProtection="0">
      <alignment horizontal="right" vertical="bottom"/>
    </xf>
    <xf numFmtId="2" fontId="3" fillId="2" borderId="19" applyNumberFormat="1" applyFont="1" applyFill="1" applyBorder="1" applyAlignment="1" applyProtection="0">
      <alignment horizontal="right" vertical="bottom"/>
    </xf>
    <xf numFmtId="0" fontId="8" fillId="2" borderId="19" applyNumberFormat="0" applyFont="1" applyFill="1" applyBorder="1" applyAlignment="1" applyProtection="0">
      <alignment vertical="bottom"/>
    </xf>
    <xf numFmtId="3" fontId="9" fillId="2" borderId="19" applyNumberFormat="1" applyFont="1" applyFill="1" applyBorder="1" applyAlignment="1" applyProtection="0">
      <alignment horizontal="right" vertical="bottom"/>
    </xf>
    <xf numFmtId="3" fontId="6" fillId="2" borderId="19" applyNumberFormat="1" applyFont="1" applyFill="1" applyBorder="1" applyAlignment="1" applyProtection="0">
      <alignment horizontal="right" vertical="bottom"/>
    </xf>
    <xf numFmtId="4" fontId="6" fillId="2" borderId="19" applyNumberFormat="1" applyFont="1" applyFill="1" applyBorder="1" applyAlignment="1" applyProtection="0">
      <alignment horizontal="right" vertical="bottom"/>
    </xf>
    <xf numFmtId="14" fontId="3" fillId="2" borderId="31" applyNumberFormat="1" applyFont="1" applyFill="1" applyBorder="1" applyAlignment="1" applyProtection="0">
      <alignment horizontal="center" vertical="bottom"/>
    </xf>
    <xf numFmtId="0" fontId="0" fillId="2" borderId="32" applyNumberFormat="0" applyFont="1" applyFill="1" applyBorder="1" applyAlignment="1" applyProtection="0">
      <alignment vertical="bottom"/>
    </xf>
    <xf numFmtId="0" fontId="4" fillId="2" borderId="32" applyNumberFormat="0" applyFont="1" applyFill="1" applyBorder="1" applyAlignment="1" applyProtection="0">
      <alignment horizontal="right" vertical="bottom"/>
    </xf>
    <xf numFmtId="3" fontId="3" fillId="2" borderId="32" applyNumberFormat="1" applyFont="1" applyFill="1" applyBorder="1" applyAlignment="1" applyProtection="0">
      <alignment horizontal="right" vertical="bottom"/>
    </xf>
    <xf numFmtId="4" fontId="4" fillId="2" borderId="32" applyNumberFormat="1" applyFont="1" applyFill="1" applyBorder="1" applyAlignment="1" applyProtection="0">
      <alignment horizontal="right" vertical="bottom"/>
    </xf>
    <xf numFmtId="49" fontId="10" fillId="3" borderId="33" applyNumberFormat="1" applyFont="1" applyFill="1" applyBorder="1" applyAlignment="1" applyProtection="0">
      <alignment vertical="bottom"/>
    </xf>
    <xf numFmtId="0" fontId="10" fillId="3" borderId="9" applyNumberFormat="0" applyFont="1" applyFill="1" applyBorder="1" applyAlignment="1" applyProtection="0">
      <alignment vertical="bottom"/>
    </xf>
    <xf numFmtId="3" fontId="3" fillId="3" borderId="9" applyNumberFormat="1" applyFont="1" applyFill="1" applyBorder="1" applyAlignment="1" applyProtection="0">
      <alignment horizontal="right" vertical="bottom"/>
    </xf>
    <xf numFmtId="4" fontId="3" fillId="3" borderId="9" applyNumberFormat="1" applyFont="1" applyFill="1" applyBorder="1" applyAlignment="1" applyProtection="0">
      <alignment horizontal="right" vertical="bottom"/>
    </xf>
    <xf numFmtId="49" fontId="7" fillId="4" borderId="33" applyNumberFormat="1" applyFont="1" applyFill="1" applyBorder="1" applyAlignment="1" applyProtection="0">
      <alignment vertical="bottom"/>
    </xf>
    <xf numFmtId="49" fontId="7" fillId="4" borderId="9" applyNumberFormat="1" applyFont="1" applyFill="1" applyBorder="1" applyAlignment="1" applyProtection="0">
      <alignment horizontal="left" vertical="bottom"/>
    </xf>
    <xf numFmtId="3" fontId="4" fillId="4" borderId="9" applyNumberFormat="1" applyFont="1" applyFill="1" applyBorder="1" applyAlignment="1" applyProtection="0">
      <alignment horizontal="right" vertical="bottom"/>
    </xf>
    <xf numFmtId="4" fontId="4" fillId="4" borderId="9" applyNumberFormat="1" applyFont="1" applyFill="1" applyBorder="1" applyAlignment="1" applyProtection="0">
      <alignment horizontal="right" vertical="bottom"/>
    </xf>
    <xf numFmtId="0" fontId="0" fillId="3" borderId="9" applyNumberFormat="0" applyFont="1" applyFill="1" applyBorder="1" applyAlignment="1" applyProtection="0">
      <alignment vertical="bottom"/>
    </xf>
    <xf numFmtId="60" fontId="3" fillId="3" borderId="9" applyNumberFormat="1" applyFont="1" applyFill="1" applyBorder="1" applyAlignment="1" applyProtection="0">
      <alignment horizontal="right" vertical="bottom"/>
    </xf>
    <xf numFmtId="49" fontId="10" fillId="2" borderId="33" applyNumberFormat="1" applyFont="1" applyFill="1" applyBorder="1" applyAlignment="1" applyProtection="0">
      <alignment vertical="bottom"/>
    </xf>
    <xf numFmtId="60" fontId="3" fillId="2" borderId="9" applyNumberFormat="1" applyFont="1" applyFill="1" applyBorder="1" applyAlignment="1" applyProtection="0">
      <alignment horizontal="right" vertical="bottom"/>
    </xf>
    <xf numFmtId="60" fontId="4" fillId="2" borderId="9" applyNumberFormat="1" applyFont="1" applyFill="1" applyBorder="1" applyAlignment="1" applyProtection="0">
      <alignment horizontal="right" vertical="bottom"/>
    </xf>
    <xf numFmtId="0" fontId="0" fillId="2" borderId="33" applyNumberFormat="0" applyFont="1" applyFill="1" applyBorder="1" applyAlignment="1" applyProtection="0">
      <alignment vertical="bottom"/>
    </xf>
    <xf numFmtId="49" fontId="3" fillId="2" borderId="34" applyNumberFormat="1" applyFont="1" applyFill="1" applyBorder="1" applyAlignment="1" applyProtection="0">
      <alignment vertical="bottom"/>
    </xf>
    <xf numFmtId="14" fontId="4" fillId="2" borderId="12" applyNumberFormat="1" applyFont="1" applyFill="1" applyBorder="1" applyAlignment="1" applyProtection="0">
      <alignment horizontal="left" vertical="bottom"/>
    </xf>
    <xf numFmtId="49" fontId="3" fillId="2" borderId="12" applyNumberFormat="1" applyFont="1" applyFill="1" applyBorder="1" applyAlignment="1" applyProtection="0">
      <alignment vertical="bottom"/>
    </xf>
    <xf numFmtId="0" fontId="0" fillId="2" borderId="12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3" fontId="4" fillId="3" borderId="9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3" fontId="8" fillId="2" borderId="19" applyNumberFormat="1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60" fontId="4" fillId="3" borderId="9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6e3bc"/>
      <rgbColor rgb="ffc2d69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142875</xdr:colOff>
      <xdr:row>0</xdr:row>
      <xdr:rowOff>57150</xdr:rowOff>
    </xdr:from>
    <xdr:to>
      <xdr:col>0</xdr:col>
      <xdr:colOff>1409700</xdr:colOff>
      <xdr:row>0</xdr:row>
      <xdr:rowOff>373856</xdr:rowOff>
    </xdr:to>
    <xdr:pic>
      <xdr:nvPicPr>
        <xdr:cNvPr id="2" name="Obrázek 1" descr="Obrázek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42875" y="57150"/>
          <a:ext cx="1266825" cy="3167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14"/>
  <sheetViews>
    <sheetView workbookViewId="0" showGridLines="0" defaultGridColor="1"/>
  </sheetViews>
  <sheetFormatPr defaultColWidth="9.2" defaultRowHeight="13" customHeight="1" outlineLevelRow="0" outlineLevelCol="0"/>
  <cols>
    <col min="1" max="1" width="23.6016" style="1" customWidth="1"/>
    <col min="2" max="2" width="15.2109" style="1" customWidth="1"/>
    <col min="3" max="3" width="22.6016" style="1" customWidth="1"/>
    <col min="4" max="4" width="25.6016" style="1" customWidth="1"/>
    <col min="5" max="5" width="9.21094" style="1" customWidth="1"/>
    <col min="6" max="16384" width="9.21094" style="1" customWidth="1"/>
  </cols>
  <sheetData>
    <row r="1" ht="34.5" customHeight="1">
      <c r="A1" t="s" s="2">
        <v>0</v>
      </c>
      <c r="B1" s="3"/>
      <c r="C1" s="3"/>
      <c r="D1" s="3"/>
      <c r="E1" s="4"/>
    </row>
    <row r="2" ht="20" customHeight="1">
      <c r="A2" t="s" s="5">
        <v>1</v>
      </c>
      <c r="B2" s="6">
        <v>2025</v>
      </c>
      <c r="C2" s="7"/>
      <c r="D2" s="7"/>
      <c r="E2" s="8"/>
    </row>
    <row r="3" ht="20" customHeight="1">
      <c r="A3" t="s" s="5">
        <v>2</v>
      </c>
      <c r="B3" s="9"/>
      <c r="C3" s="9"/>
      <c r="D3" s="9"/>
      <c r="E3" s="8"/>
    </row>
    <row r="4" ht="20" customHeight="1">
      <c r="A4" t="s" s="5">
        <v>3</v>
      </c>
      <c r="B4" s="9"/>
      <c r="C4" s="9"/>
      <c r="D4" s="9"/>
      <c r="E4" s="8"/>
    </row>
    <row r="5" ht="20" customHeight="1">
      <c r="A5" t="s" s="5">
        <v>4</v>
      </c>
      <c r="B5" s="9"/>
      <c r="C5" s="9"/>
      <c r="D5" s="9"/>
      <c r="E5" s="8"/>
    </row>
    <row r="6" ht="20" customHeight="1">
      <c r="A6" t="s" s="5">
        <v>5</v>
      </c>
      <c r="B6" s="7"/>
      <c r="C6" s="7"/>
      <c r="D6" s="7"/>
      <c r="E6" s="8"/>
    </row>
    <row r="7" ht="20" customHeight="1">
      <c r="A7" s="10"/>
      <c r="B7" s="11"/>
      <c r="C7" s="12"/>
      <c r="D7" s="12"/>
      <c r="E7" s="13"/>
    </row>
    <row r="8" ht="20" customHeight="1">
      <c r="A8" t="s" s="14">
        <v>6</v>
      </c>
      <c r="B8" s="15">
        <f>'prosinec'!C43</f>
        <v>0</v>
      </c>
      <c r="C8" s="16"/>
      <c r="D8" s="17"/>
      <c r="E8" s="13"/>
    </row>
    <row r="9" ht="20" customHeight="1">
      <c r="A9" t="s" s="14">
        <v>7</v>
      </c>
      <c r="B9" s="15">
        <f>'prosinec'!D43</f>
        <v>0</v>
      </c>
      <c r="C9" s="16"/>
      <c r="D9" s="17"/>
      <c r="E9" s="13"/>
    </row>
    <row r="10" ht="20" customHeight="1">
      <c r="A10" t="s" s="14">
        <v>8</v>
      </c>
      <c r="B10" s="15">
        <f>'prosinec'!E43</f>
        <v>0</v>
      </c>
      <c r="C10" s="16"/>
      <c r="D10" s="17"/>
      <c r="E10" s="13"/>
    </row>
    <row r="11" ht="20" customHeight="1">
      <c r="A11" t="s" s="14">
        <v>9</v>
      </c>
      <c r="B11" s="15">
        <f>'prosinec'!F43</f>
        <v>0</v>
      </c>
      <c r="C11" s="16"/>
      <c r="D11" s="17"/>
      <c r="E11" s="13"/>
    </row>
    <row r="12" ht="20" customHeight="1">
      <c r="A12" t="s" s="14">
        <v>10</v>
      </c>
      <c r="B12" s="18">
        <f>'prosinec'!G43</f>
        <v>0</v>
      </c>
      <c r="C12" s="16"/>
      <c r="D12" s="17"/>
      <c r="E12" s="13"/>
    </row>
    <row r="13" ht="20" customHeight="1">
      <c r="A13" t="s" s="14">
        <v>11</v>
      </c>
      <c r="B13" s="19">
        <f>'prosinec'!H43</f>
        <v>0</v>
      </c>
      <c r="C13" s="16"/>
      <c r="D13" s="17"/>
      <c r="E13" s="13"/>
    </row>
    <row r="14" ht="13" customHeight="1">
      <c r="A14" s="20"/>
      <c r="B14" s="21"/>
      <c r="C14" s="22"/>
      <c r="D14" s="22"/>
      <c r="E14" s="23"/>
    </row>
  </sheetData>
  <mergeCells count="6">
    <mergeCell ref="B6:D6"/>
    <mergeCell ref="A1:D1"/>
    <mergeCell ref="B2:D2"/>
    <mergeCell ref="B3:D3"/>
    <mergeCell ref="B4:D4"/>
    <mergeCell ref="B5:D5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7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101" customWidth="1"/>
    <col min="2" max="2" width="25.6016" style="101" customWidth="1"/>
    <col min="3" max="5" width="10.6016" style="101" customWidth="1"/>
    <col min="6" max="6" width="17" style="101" customWidth="1"/>
    <col min="7" max="8" width="10.6016" style="101" customWidth="1"/>
    <col min="9" max="9" width="9.21094" style="101" customWidth="1"/>
    <col min="10" max="16384" width="9.21094" style="101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MONTH(A10)</f>
        <v>9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'srpen'!A40</f>
        <v>45901</v>
      </c>
      <c r="B8" s="54"/>
      <c r="C8" s="55">
        <f>'srpen'!C43</f>
        <v>0</v>
      </c>
      <c r="D8" s="55">
        <f>'srpen'!D43</f>
        <v>0</v>
      </c>
      <c r="E8" s="55">
        <f>'srpen'!E43</f>
        <v>0</v>
      </c>
      <c r="F8" s="55">
        <f>'srpen'!F43</f>
        <v>0</v>
      </c>
      <c r="G8" s="56">
        <f>'srpen'!G43</f>
        <v>0</v>
      </c>
      <c r="H8" s="56">
        <f>'srpen'!H43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45902</v>
      </c>
      <c r="B10" s="63"/>
      <c r="C10" s="64"/>
      <c r="D10" s="64"/>
      <c r="E10" s="65">
        <f>C10+D10</f>
        <v>0</v>
      </c>
      <c r="F10" s="65">
        <f>E10+F8</f>
        <v>0</v>
      </c>
      <c r="G10" s="66"/>
      <c r="H10" s="66"/>
      <c r="I10" s="39"/>
    </row>
    <row r="11" ht="15" customHeight="1">
      <c r="A11" s="53">
        <f>A10+1</f>
        <v>45903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45904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45905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45906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45907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45908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45909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45910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45911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45912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45913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45914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45915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45916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45917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45918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45919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45920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45921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45922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45923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45924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45925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45926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45927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45928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45929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45930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45931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67"/>
      <c r="B40" s="68"/>
      <c r="C40" s="69"/>
      <c r="D40" s="70"/>
      <c r="E40" s="70"/>
      <c r="F40" s="69"/>
      <c r="G40" s="71"/>
      <c r="H40" s="71"/>
      <c r="I40" s="13"/>
    </row>
    <row r="41" ht="15" customHeight="1">
      <c r="A41" t="s" s="72">
        <v>42</v>
      </c>
      <c r="B41" s="73"/>
      <c r="C41" s="74">
        <f>SUM(C10:C39)</f>
        <v>0</v>
      </c>
      <c r="D41" s="74">
        <f>SUM(D10:D39)</f>
        <v>0</v>
      </c>
      <c r="E41" s="74">
        <f>SUM(E10:E39)</f>
        <v>0</v>
      </c>
      <c r="F41" s="92"/>
      <c r="G41" s="75">
        <f>SUM(G10:G39)</f>
        <v>0</v>
      </c>
      <c r="H41" s="75">
        <f>SUM(H10:H39)</f>
        <v>0</v>
      </c>
      <c r="I41" s="13"/>
    </row>
    <row r="42" ht="15" customHeight="1">
      <c r="A42" t="s" s="76">
        <v>8</v>
      </c>
      <c r="B42" t="s" s="77">
        <v>43</v>
      </c>
      <c r="C42" s="78">
        <f>'srpen'!C43+C41</f>
        <v>0</v>
      </c>
      <c r="D42" s="78">
        <f>'srpen'!D43+D41</f>
        <v>0</v>
      </c>
      <c r="E42" s="78">
        <f>C42+D42</f>
        <v>0</v>
      </c>
      <c r="F42" s="78">
        <f>F39</f>
        <v>0</v>
      </c>
      <c r="G42" s="79">
        <f>G8+G41</f>
        <v>0</v>
      </c>
      <c r="H42" s="79">
        <f>H8+H41</f>
        <v>0</v>
      </c>
      <c r="I42" s="13"/>
    </row>
    <row r="43" ht="15" customHeight="1">
      <c r="A43" t="s" s="72">
        <v>22</v>
      </c>
      <c r="B43" s="80"/>
      <c r="C43" s="80"/>
      <c r="D43" s="80"/>
      <c r="E43" s="80"/>
      <c r="F43" s="97">
        <f>(G41/E41)*100</f>
      </c>
      <c r="G43" s="80"/>
      <c r="H43" s="80"/>
      <c r="I43" s="13"/>
    </row>
    <row r="44" ht="15" customHeight="1">
      <c r="A44" t="s" s="82">
        <v>23</v>
      </c>
      <c r="B44" s="17"/>
      <c r="C44" s="17"/>
      <c r="D44" s="17"/>
      <c r="E44" s="17"/>
      <c r="F44" s="84">
        <f>H41/G41</f>
      </c>
      <c r="G44" s="17"/>
      <c r="H44" s="17"/>
      <c r="I44" s="13"/>
    </row>
    <row r="45" ht="15" customHeight="1">
      <c r="A45" t="s" s="82">
        <v>24</v>
      </c>
      <c r="B45" s="17"/>
      <c r="C45" s="17"/>
      <c r="D45" s="17"/>
      <c r="E45" s="17"/>
      <c r="F45" s="83">
        <f>(D41*F43)/100*F44</f>
      </c>
      <c r="G45" s="17"/>
      <c r="H45" s="17"/>
      <c r="I45" s="13"/>
    </row>
    <row r="46" ht="15" customHeight="1">
      <c r="A46" s="85"/>
      <c r="B46" s="17"/>
      <c r="C46" s="17"/>
      <c r="D46" s="17"/>
      <c r="E46" s="17"/>
      <c r="F46" s="17"/>
      <c r="G46" s="17"/>
      <c r="H46" s="17"/>
      <c r="I46" s="13"/>
    </row>
    <row r="47" ht="15" customHeight="1">
      <c r="A47" t="s" s="86">
        <v>25</v>
      </c>
      <c r="B47" s="87"/>
      <c r="C47" t="s" s="88">
        <v>26</v>
      </c>
      <c r="D47" s="89">
        <f>'AUTO'!B6</f>
        <v>0</v>
      </c>
      <c r="E47" s="22"/>
      <c r="F47" s="22"/>
      <c r="G47" s="22"/>
      <c r="H47" s="22"/>
      <c r="I47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8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8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102" customWidth="1"/>
    <col min="2" max="2" width="25.6016" style="102" customWidth="1"/>
    <col min="3" max="5" width="10.6016" style="102" customWidth="1"/>
    <col min="6" max="6" width="15.8125" style="102" customWidth="1"/>
    <col min="7" max="8" width="10.6016" style="102" customWidth="1"/>
    <col min="9" max="9" width="9.21094" style="102" customWidth="1"/>
    <col min="10" max="16384" width="9.21094" style="102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MONTH(A10)</f>
        <v>10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'září'!A39</f>
        <v>45931</v>
      </c>
      <c r="B8" s="54"/>
      <c r="C8" s="55">
        <f>'září'!C42</f>
        <v>0</v>
      </c>
      <c r="D8" s="55">
        <f>'září'!D42</f>
        <v>0</v>
      </c>
      <c r="E8" s="55">
        <f>'září'!E42</f>
        <v>0</v>
      </c>
      <c r="F8" s="55">
        <f>'září'!F42</f>
        <v>0</v>
      </c>
      <c r="G8" s="56">
        <f>'září'!G42</f>
        <v>0</v>
      </c>
      <c r="H8" s="56">
        <f>'září'!H42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45932</v>
      </c>
      <c r="B10" s="63"/>
      <c r="C10" s="64"/>
      <c r="D10" s="64"/>
      <c r="E10" s="65">
        <f>C10+D10</f>
        <v>0</v>
      </c>
      <c r="F10" s="65">
        <f>E10+F8</f>
        <v>0</v>
      </c>
      <c r="G10" s="66"/>
      <c r="H10" s="66"/>
      <c r="I10" s="39"/>
    </row>
    <row r="11" ht="15" customHeight="1">
      <c r="A11" s="53">
        <f>A10+1</f>
        <v>45933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45934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45935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45936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45937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45938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45939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45940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45941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45942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45943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45944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45945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45946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45947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45948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45949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45950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45951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45952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45953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45954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45955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45956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45957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45958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45959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45960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45961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53">
        <f>A39+1</f>
        <v>45962</v>
      </c>
      <c r="B40" s="63"/>
      <c r="C40" s="64"/>
      <c r="D40" s="64"/>
      <c r="E40" s="65">
        <f>C40+D40</f>
        <v>0</v>
      </c>
      <c r="F40" s="65">
        <f>F39+E40</f>
        <v>0</v>
      </c>
      <c r="G40" s="66"/>
      <c r="H40" s="66"/>
      <c r="I40" s="39"/>
    </row>
    <row r="41" ht="15" customHeight="1">
      <c r="A41" s="67"/>
      <c r="B41" s="68"/>
      <c r="C41" s="69"/>
      <c r="D41" s="70"/>
      <c r="E41" s="70"/>
      <c r="F41" s="69"/>
      <c r="G41" s="71"/>
      <c r="H41" s="71"/>
      <c r="I41" s="13"/>
    </row>
    <row r="42" ht="15" customHeight="1">
      <c r="A42" t="s" s="72">
        <v>44</v>
      </c>
      <c r="B42" s="73"/>
      <c r="C42" s="74">
        <f>SUM(C10:C40)</f>
        <v>0</v>
      </c>
      <c r="D42" s="74">
        <f>SUM(D10:D40)</f>
        <v>0</v>
      </c>
      <c r="E42" s="74">
        <f>SUM(E10:E40)</f>
        <v>0</v>
      </c>
      <c r="F42" s="92"/>
      <c r="G42" s="75">
        <f>SUM(G10:G40)</f>
        <v>0</v>
      </c>
      <c r="H42" s="75">
        <f>SUM(H10:H40)</f>
        <v>0</v>
      </c>
      <c r="I42" s="13"/>
    </row>
    <row r="43" ht="15" customHeight="1">
      <c r="A43" t="s" s="76">
        <v>8</v>
      </c>
      <c r="B43" t="s" s="77">
        <v>45</v>
      </c>
      <c r="C43" s="78">
        <f>'září'!C42+C42</f>
        <v>0</v>
      </c>
      <c r="D43" s="78">
        <f>'září'!D42+D42</f>
        <v>0</v>
      </c>
      <c r="E43" s="78">
        <f>C43+D43</f>
        <v>0</v>
      </c>
      <c r="F43" s="78">
        <f>F40</f>
        <v>0</v>
      </c>
      <c r="G43" s="79">
        <f>G8+G42</f>
        <v>0</v>
      </c>
      <c r="H43" s="79">
        <f>H8+H42</f>
        <v>0</v>
      </c>
      <c r="I43" s="13"/>
    </row>
    <row r="44" ht="15" customHeight="1">
      <c r="A44" t="s" s="72">
        <v>22</v>
      </c>
      <c r="B44" s="80"/>
      <c r="C44" s="80"/>
      <c r="D44" s="80"/>
      <c r="E44" s="80"/>
      <c r="F44" s="97">
        <f>(G42/E42)*100</f>
      </c>
      <c r="G44" s="80"/>
      <c r="H44" s="80"/>
      <c r="I44" s="13"/>
    </row>
    <row r="45" ht="15" customHeight="1">
      <c r="A45" t="s" s="82">
        <v>23</v>
      </c>
      <c r="B45" s="17"/>
      <c r="C45" s="17"/>
      <c r="D45" s="17"/>
      <c r="E45" s="17"/>
      <c r="F45" s="84">
        <f>H42/G42</f>
      </c>
      <c r="G45" s="17"/>
      <c r="H45" s="17"/>
      <c r="I45" s="13"/>
    </row>
    <row r="46" ht="15" customHeight="1">
      <c r="A46" t="s" s="82">
        <v>24</v>
      </c>
      <c r="B46" s="17"/>
      <c r="C46" s="17"/>
      <c r="D46" s="17"/>
      <c r="E46" s="17"/>
      <c r="F46" s="83">
        <f>(D42*F44)/100*F45</f>
      </c>
      <c r="G46" s="17"/>
      <c r="H46" s="17"/>
      <c r="I46" s="13"/>
    </row>
    <row r="47" ht="15" customHeight="1">
      <c r="A47" s="85"/>
      <c r="B47" s="17"/>
      <c r="C47" s="17"/>
      <c r="D47" s="17"/>
      <c r="E47" s="17"/>
      <c r="F47" s="17"/>
      <c r="G47" s="17"/>
      <c r="H47" s="17"/>
      <c r="I47" s="13"/>
    </row>
    <row r="48" ht="15" customHeight="1">
      <c r="A48" t="s" s="86">
        <v>25</v>
      </c>
      <c r="B48" s="87">
        <f>TODAY()</f>
        <v>45671</v>
      </c>
      <c r="C48" t="s" s="88">
        <v>26</v>
      </c>
      <c r="D48" s="89">
        <f>'AUTO'!B6</f>
        <v>0</v>
      </c>
      <c r="E48" s="22"/>
      <c r="F48" s="22"/>
      <c r="G48" s="22"/>
      <c r="H48" s="22"/>
      <c r="I48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80" useFirstPageNumber="0" orientation="portrait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7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103" customWidth="1"/>
    <col min="2" max="2" width="25.6016" style="103" customWidth="1"/>
    <col min="3" max="5" width="10.6016" style="103" customWidth="1"/>
    <col min="6" max="6" width="15.6016" style="103" customWidth="1"/>
    <col min="7" max="8" width="10.6016" style="103" customWidth="1"/>
    <col min="9" max="9" width="9.21094" style="103" customWidth="1"/>
    <col min="10" max="16384" width="9.21094" style="103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MONTH(A10)</f>
        <v>11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'říjen'!A40</f>
        <v>45962</v>
      </c>
      <c r="B8" s="54"/>
      <c r="C8" s="55">
        <f>'říjen'!C43</f>
        <v>0</v>
      </c>
      <c r="D8" s="55">
        <f>'říjen'!D43</f>
        <v>0</v>
      </c>
      <c r="E8" s="55">
        <f>'říjen'!E43</f>
        <v>0</v>
      </c>
      <c r="F8" s="55">
        <f>'říjen'!F43</f>
        <v>0</v>
      </c>
      <c r="G8" s="56">
        <f>'říjen'!G43</f>
        <v>0</v>
      </c>
      <c r="H8" s="56">
        <f>'říjen'!H43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45963</v>
      </c>
      <c r="B10" s="63"/>
      <c r="C10" s="64"/>
      <c r="D10" s="64"/>
      <c r="E10" s="65">
        <f>C10+D10</f>
        <v>0</v>
      </c>
      <c r="F10" s="65">
        <f>E10+F8</f>
        <v>0</v>
      </c>
      <c r="G10" s="66"/>
      <c r="H10" s="66"/>
      <c r="I10" s="39"/>
    </row>
    <row r="11" ht="15" customHeight="1">
      <c r="A11" s="53">
        <f>A10+1</f>
        <v>45964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45965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45966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45967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45968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45969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45970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45971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45972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45973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45974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45975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45976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45977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45978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45979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45980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45981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45982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45983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45984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45985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45986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45987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45988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45989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45990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45991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45992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67"/>
      <c r="B40" s="68"/>
      <c r="C40" s="69"/>
      <c r="D40" s="70"/>
      <c r="E40" s="70"/>
      <c r="F40" s="69"/>
      <c r="G40" s="71"/>
      <c r="H40" s="71"/>
      <c r="I40" s="13"/>
    </row>
    <row r="41" ht="15" customHeight="1">
      <c r="A41" t="s" s="72">
        <v>46</v>
      </c>
      <c r="B41" s="73"/>
      <c r="C41" s="74">
        <f>SUM(C10:C39)</f>
        <v>0</v>
      </c>
      <c r="D41" s="74">
        <f>SUM(D10:D39)</f>
        <v>0</v>
      </c>
      <c r="E41" s="74">
        <f>SUM(E10:E39)</f>
        <v>0</v>
      </c>
      <c r="F41" s="92"/>
      <c r="G41" s="75">
        <f>SUM(G10:G39)</f>
        <v>0</v>
      </c>
      <c r="H41" s="75">
        <f>SUM(H10:H39)</f>
        <v>0</v>
      </c>
      <c r="I41" s="13"/>
    </row>
    <row r="42" ht="15" customHeight="1">
      <c r="A42" t="s" s="76">
        <v>8</v>
      </c>
      <c r="B42" t="s" s="77">
        <v>47</v>
      </c>
      <c r="C42" s="78">
        <f>'říjen'!C43+C41</f>
        <v>0</v>
      </c>
      <c r="D42" s="78">
        <f>'říjen'!D43+D41</f>
        <v>0</v>
      </c>
      <c r="E42" s="78">
        <f>C42+D42</f>
        <v>0</v>
      </c>
      <c r="F42" s="78">
        <f>F39</f>
        <v>0</v>
      </c>
      <c r="G42" s="79">
        <f>G8+G41</f>
        <v>0</v>
      </c>
      <c r="H42" s="79">
        <f>H8+H41</f>
        <v>0</v>
      </c>
      <c r="I42" s="13"/>
    </row>
    <row r="43" ht="15" customHeight="1">
      <c r="A43" t="s" s="72">
        <v>22</v>
      </c>
      <c r="B43" s="80"/>
      <c r="C43" s="80"/>
      <c r="D43" s="80"/>
      <c r="E43" s="80"/>
      <c r="F43" s="97">
        <f>(G41/E41)*100</f>
      </c>
      <c r="G43" s="80"/>
      <c r="H43" s="80"/>
      <c r="I43" s="13"/>
    </row>
    <row r="44" ht="15" customHeight="1">
      <c r="A44" t="s" s="82">
        <v>23</v>
      </c>
      <c r="B44" s="17"/>
      <c r="C44" s="17"/>
      <c r="D44" s="17"/>
      <c r="E44" s="17"/>
      <c r="F44" s="84">
        <f>H41/G41</f>
      </c>
      <c r="G44" s="17"/>
      <c r="H44" s="17"/>
      <c r="I44" s="13"/>
    </row>
    <row r="45" ht="15" customHeight="1">
      <c r="A45" t="s" s="82">
        <v>24</v>
      </c>
      <c r="B45" s="17"/>
      <c r="C45" s="17"/>
      <c r="D45" s="17"/>
      <c r="E45" s="17"/>
      <c r="F45" s="83">
        <f>(D41*F43)/100*F44</f>
      </c>
      <c r="G45" s="17"/>
      <c r="H45" s="17"/>
      <c r="I45" s="13"/>
    </row>
    <row r="46" ht="15" customHeight="1">
      <c r="A46" s="85"/>
      <c r="B46" s="17"/>
      <c r="C46" s="17"/>
      <c r="D46" s="17"/>
      <c r="E46" s="17"/>
      <c r="F46" s="17"/>
      <c r="G46" s="17"/>
      <c r="H46" s="17"/>
      <c r="I46" s="13"/>
    </row>
    <row r="47" ht="15" customHeight="1">
      <c r="A47" t="s" s="86">
        <v>25</v>
      </c>
      <c r="B47" s="87">
        <f>TODAY()</f>
        <v>45671</v>
      </c>
      <c r="C47" t="s" s="88">
        <v>26</v>
      </c>
      <c r="D47" s="89">
        <f>'AUTO'!B6</f>
        <v>0</v>
      </c>
      <c r="E47" s="22"/>
      <c r="F47" s="22"/>
      <c r="G47" s="22"/>
      <c r="H47" s="22"/>
      <c r="I47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80" useFirstPageNumber="0" orientation="portrait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8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104" customWidth="1"/>
    <col min="2" max="2" width="25.6016" style="104" customWidth="1"/>
    <col min="3" max="5" width="10.6016" style="104" customWidth="1"/>
    <col min="6" max="6" width="15.6016" style="104" customWidth="1"/>
    <col min="7" max="8" width="10.6016" style="104" customWidth="1"/>
    <col min="9" max="9" width="9.21094" style="104" customWidth="1"/>
    <col min="10" max="16384" width="9.21094" style="104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MONTH(A10)</f>
        <v>12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'listopad'!A39</f>
        <v>45992</v>
      </c>
      <c r="B8" s="54"/>
      <c r="C8" s="55">
        <f>'listopad'!C42</f>
        <v>0</v>
      </c>
      <c r="D8" s="55">
        <f>'listopad'!D42</f>
        <v>0</v>
      </c>
      <c r="E8" s="55">
        <f>'listopad'!E42</f>
        <v>0</v>
      </c>
      <c r="F8" s="55">
        <f>'listopad'!F42</f>
        <v>0</v>
      </c>
      <c r="G8" s="56">
        <f>'listopad'!G42</f>
        <v>0</v>
      </c>
      <c r="H8" s="56">
        <f>'listopad'!H42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45993</v>
      </c>
      <c r="B10" s="63"/>
      <c r="C10" s="64"/>
      <c r="D10" s="64"/>
      <c r="E10" s="65">
        <f>C10+D10</f>
        <v>0</v>
      </c>
      <c r="F10" s="65">
        <f>E10+F8</f>
        <v>0</v>
      </c>
      <c r="G10" s="66"/>
      <c r="H10" s="66"/>
      <c r="I10" s="39"/>
    </row>
    <row r="11" ht="15" customHeight="1">
      <c r="A11" s="53">
        <f>A10+1</f>
        <v>45994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45995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45996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45997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45998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45999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46000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46001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46002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46003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46004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46005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46006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46007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46008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46009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46010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46011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46012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46013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46014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46015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46016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46017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46018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46019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46020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46021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46022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53">
        <f>A39+1</f>
        <v>46023</v>
      </c>
      <c r="B40" s="63"/>
      <c r="C40" s="64"/>
      <c r="D40" s="64"/>
      <c r="E40" s="65">
        <f>C40+D40</f>
        <v>0</v>
      </c>
      <c r="F40" s="65">
        <f>F39+E40</f>
        <v>0</v>
      </c>
      <c r="G40" s="66"/>
      <c r="H40" s="66"/>
      <c r="I40" s="39"/>
    </row>
    <row r="41" ht="15" customHeight="1">
      <c r="A41" s="67"/>
      <c r="B41" s="68"/>
      <c r="C41" s="69"/>
      <c r="D41" s="70"/>
      <c r="E41" s="70"/>
      <c r="F41" s="69"/>
      <c r="G41" s="71"/>
      <c r="H41" s="71"/>
      <c r="I41" s="13"/>
    </row>
    <row r="42" ht="15" customHeight="1">
      <c r="A42" t="s" s="72">
        <v>48</v>
      </c>
      <c r="B42" s="73"/>
      <c r="C42" s="74">
        <f>SUM(C10:C40)</f>
        <v>0</v>
      </c>
      <c r="D42" s="74">
        <f>SUM(D10:D40)</f>
        <v>0</v>
      </c>
      <c r="E42" s="74">
        <f>SUM(E10:E40)</f>
        <v>0</v>
      </c>
      <c r="F42" s="92"/>
      <c r="G42" s="75">
        <f>SUM(G10:G40)</f>
        <v>0</v>
      </c>
      <c r="H42" s="75">
        <f>SUM(H10:H40)</f>
        <v>0</v>
      </c>
      <c r="I42" s="13"/>
    </row>
    <row r="43" ht="15" customHeight="1">
      <c r="A43" t="s" s="76">
        <v>8</v>
      </c>
      <c r="B43" t="s" s="77">
        <v>49</v>
      </c>
      <c r="C43" s="78">
        <f>'listopad'!C42+C42</f>
        <v>0</v>
      </c>
      <c r="D43" s="78">
        <f>'listopad'!D42+D42</f>
        <v>0</v>
      </c>
      <c r="E43" s="78">
        <f>C43+D43</f>
        <v>0</v>
      </c>
      <c r="F43" s="78">
        <f>F40</f>
        <v>0</v>
      </c>
      <c r="G43" s="79">
        <f>G8+G42</f>
        <v>0</v>
      </c>
      <c r="H43" s="79">
        <f>H8+H42</f>
        <v>0</v>
      </c>
      <c r="I43" s="13"/>
    </row>
    <row r="44" ht="15" customHeight="1">
      <c r="A44" t="s" s="72">
        <v>22</v>
      </c>
      <c r="B44" s="80"/>
      <c r="C44" s="80"/>
      <c r="D44" s="80"/>
      <c r="E44" s="80"/>
      <c r="F44" s="97">
        <f>(G42/E42)*100</f>
      </c>
      <c r="G44" s="80"/>
      <c r="H44" s="80"/>
      <c r="I44" s="13"/>
    </row>
    <row r="45" ht="15" customHeight="1">
      <c r="A45" t="s" s="82">
        <v>23</v>
      </c>
      <c r="B45" s="17"/>
      <c r="C45" s="17"/>
      <c r="D45" s="17"/>
      <c r="E45" s="17"/>
      <c r="F45" s="84">
        <f>H42/G42</f>
      </c>
      <c r="G45" s="17"/>
      <c r="H45" s="17"/>
      <c r="I45" s="13"/>
    </row>
    <row r="46" ht="15" customHeight="1">
      <c r="A46" t="s" s="82">
        <v>24</v>
      </c>
      <c r="B46" s="17"/>
      <c r="C46" s="17"/>
      <c r="D46" s="17"/>
      <c r="E46" s="17"/>
      <c r="F46" s="83">
        <f>(D42*F44)/100*F45</f>
      </c>
      <c r="G46" s="17"/>
      <c r="H46" s="17"/>
      <c r="I46" s="13"/>
    </row>
    <row r="47" ht="15" customHeight="1">
      <c r="A47" s="85"/>
      <c r="B47" s="17"/>
      <c r="C47" s="17"/>
      <c r="D47" s="17"/>
      <c r="E47" s="17"/>
      <c r="F47" s="17"/>
      <c r="G47" s="17"/>
      <c r="H47" s="17"/>
      <c r="I47" s="13"/>
    </row>
    <row r="48" ht="15" customHeight="1">
      <c r="A48" t="s" s="86">
        <v>25</v>
      </c>
      <c r="B48" s="87">
        <f>TODAY()</f>
        <v>45671</v>
      </c>
      <c r="C48" t="s" s="88">
        <v>26</v>
      </c>
      <c r="D48" s="89">
        <f>'AUTO'!B6</f>
        <v>0</v>
      </c>
      <c r="E48" s="22"/>
      <c r="F48" s="22"/>
      <c r="G48" s="22"/>
      <c r="H48" s="22"/>
      <c r="I48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8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I48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24" customWidth="1"/>
    <col min="2" max="2" width="25.6016" style="24" customWidth="1"/>
    <col min="3" max="5" width="10.6016" style="24" customWidth="1"/>
    <col min="6" max="6" width="15" style="24" customWidth="1"/>
    <col min="7" max="8" width="10.6016" style="24" customWidth="1"/>
    <col min="9" max="9" width="9.21094" style="24" customWidth="1"/>
    <col min="10" max="16384" width="9.21094" style="24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MONTH(A10)</f>
        <v>1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DATE(H4-1,12,31)</f>
        <v>45657</v>
      </c>
      <c r="B8" s="54"/>
      <c r="C8" s="55"/>
      <c r="D8" s="55"/>
      <c r="E8" s="55"/>
      <c r="F8" s="55">
        <v>0</v>
      </c>
      <c r="G8" s="56"/>
      <c r="H8" s="56"/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45658</v>
      </c>
      <c r="B10" s="63"/>
      <c r="C10" s="64"/>
      <c r="D10" s="64"/>
      <c r="E10" s="65">
        <f>C10+D10</f>
        <v>0</v>
      </c>
      <c r="F10" s="65">
        <f>E10+F8</f>
        <v>0</v>
      </c>
      <c r="G10" s="66"/>
      <c r="H10" s="66"/>
      <c r="I10" s="39"/>
    </row>
    <row r="11" ht="15" customHeight="1">
      <c r="A11" s="53">
        <f>A10+1</f>
        <v>45659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45660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45661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45662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45663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45664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45665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45666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45667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45668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45669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45670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45671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45672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45673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45674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45675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45676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45677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45678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45679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45680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45681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45682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45683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45684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45685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45686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45687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53">
        <f>A39+1</f>
        <v>45688</v>
      </c>
      <c r="B40" s="63"/>
      <c r="C40" s="64"/>
      <c r="D40" s="64"/>
      <c r="E40" s="65">
        <f>C40+D40</f>
        <v>0</v>
      </c>
      <c r="F40" s="65">
        <f>F39+E40</f>
        <v>0</v>
      </c>
      <c r="G40" s="66"/>
      <c r="H40" s="66"/>
      <c r="I40" s="39"/>
    </row>
    <row r="41" ht="15" customHeight="1">
      <c r="A41" s="67"/>
      <c r="B41" s="68"/>
      <c r="C41" s="69"/>
      <c r="D41" s="70"/>
      <c r="E41" s="70"/>
      <c r="F41" s="69"/>
      <c r="G41" s="71"/>
      <c r="H41" s="71"/>
      <c r="I41" s="13"/>
    </row>
    <row r="42" ht="15" customHeight="1">
      <c r="A42" t="s" s="72">
        <v>20</v>
      </c>
      <c r="B42" s="73"/>
      <c r="C42" s="74">
        <f>SUM(C10:C40)</f>
        <v>0</v>
      </c>
      <c r="D42" s="74">
        <f>SUM(D10:D40)</f>
        <v>0</v>
      </c>
      <c r="E42" s="74">
        <f>SUM(E10:E40)</f>
        <v>0</v>
      </c>
      <c r="F42" s="74"/>
      <c r="G42" s="75">
        <f>SUM(G10:G40)</f>
        <v>0</v>
      </c>
      <c r="H42" s="75">
        <f>SUM(H10:H40)</f>
        <v>0</v>
      </c>
      <c r="I42" s="13"/>
    </row>
    <row r="43" ht="15" customHeight="1">
      <c r="A43" t="s" s="76">
        <v>8</v>
      </c>
      <c r="B43" t="s" s="77">
        <v>21</v>
      </c>
      <c r="C43" s="78">
        <f>C42</f>
        <v>0</v>
      </c>
      <c r="D43" s="78">
        <f>D42</f>
        <v>0</v>
      </c>
      <c r="E43" s="78">
        <f>C43+D43</f>
        <v>0</v>
      </c>
      <c r="F43" s="78">
        <f>F40</f>
        <v>0</v>
      </c>
      <c r="G43" s="79">
        <f>G8+G42</f>
        <v>0</v>
      </c>
      <c r="H43" s="79">
        <f>H8+H42</f>
        <v>0</v>
      </c>
      <c r="I43" s="13"/>
    </row>
    <row r="44" ht="15" customHeight="1">
      <c r="A44" t="s" s="72">
        <v>22</v>
      </c>
      <c r="B44" s="80"/>
      <c r="C44" s="80"/>
      <c r="D44" s="80"/>
      <c r="E44" s="80"/>
      <c r="F44" s="81">
        <f>(G42/E42)*100</f>
      </c>
      <c r="G44" s="80"/>
      <c r="H44" s="80"/>
      <c r="I44" s="13"/>
    </row>
    <row r="45" ht="15" customHeight="1">
      <c r="A45" t="s" s="82">
        <v>23</v>
      </c>
      <c r="B45" s="17"/>
      <c r="C45" s="17"/>
      <c r="D45" s="17"/>
      <c r="E45" s="17"/>
      <c r="F45" s="83">
        <f>H42/G42</f>
      </c>
      <c r="G45" s="17"/>
      <c r="H45" s="17"/>
      <c r="I45" s="13"/>
    </row>
    <row r="46" ht="15" customHeight="1">
      <c r="A46" t="s" s="82">
        <v>24</v>
      </c>
      <c r="B46" s="17"/>
      <c r="C46" s="17"/>
      <c r="D46" s="17"/>
      <c r="E46" s="17"/>
      <c r="F46" s="84">
        <f>(D42*F44)/100*F45</f>
      </c>
      <c r="G46" s="17"/>
      <c r="H46" s="17"/>
      <c r="I46" s="13"/>
    </row>
    <row r="47" ht="15" customHeight="1">
      <c r="A47" s="85"/>
      <c r="B47" s="17"/>
      <c r="C47" s="17"/>
      <c r="D47" s="17"/>
      <c r="E47" s="17"/>
      <c r="F47" s="17"/>
      <c r="G47" s="17"/>
      <c r="H47" s="17"/>
      <c r="I47" s="13"/>
    </row>
    <row r="48" ht="15" customHeight="1">
      <c r="A48" t="s" s="86">
        <v>25</v>
      </c>
      <c r="B48" s="87"/>
      <c r="C48" t="s" s="88">
        <v>26</v>
      </c>
      <c r="D48" s="89">
        <f>'AUTO'!B6</f>
        <v>0</v>
      </c>
      <c r="E48" s="22"/>
      <c r="F48" s="22"/>
      <c r="G48" s="22"/>
      <c r="H48" s="22"/>
      <c r="I48" s="23"/>
    </row>
  </sheetData>
  <mergeCells count="2">
    <mergeCell ref="A1:H1"/>
    <mergeCell ref="F3:H3"/>
  </mergeCells>
  <pageMargins left="0.19685" right="0.19685" top="0.275591" bottom="0.23622" header="0.15748" footer="0.15748"/>
  <pageSetup firstPageNumber="1" fitToHeight="1" fitToWidth="1" scale="85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I46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90" customWidth="1"/>
    <col min="2" max="2" width="25.6016" style="90" customWidth="1"/>
    <col min="3" max="5" width="10.6016" style="90" customWidth="1"/>
    <col min="6" max="6" width="16.2109" style="90" customWidth="1"/>
    <col min="7" max="8" width="10.6016" style="90" customWidth="1"/>
    <col min="9" max="9" width="9.21094" style="90" customWidth="1"/>
    <col min="10" max="16384" width="9.21094" style="90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MONTH(A10)</f>
        <v>2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'leden'!A40</f>
        <v>45688</v>
      </c>
      <c r="B8" s="54"/>
      <c r="C8" s="55">
        <f>'leden'!C42</f>
        <v>0</v>
      </c>
      <c r="D8" s="55">
        <f>'leden'!D42</f>
        <v>0</v>
      </c>
      <c r="E8" s="55">
        <f>'leden'!E42</f>
        <v>0</v>
      </c>
      <c r="F8" s="55">
        <f>'leden'!F43</f>
        <v>0</v>
      </c>
      <c r="G8" s="56">
        <f>'leden'!G43</f>
        <v>0</v>
      </c>
      <c r="H8" s="56">
        <f>'leden'!H43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45689</v>
      </c>
      <c r="B10" s="63"/>
      <c r="C10" s="64"/>
      <c r="D10" s="64"/>
      <c r="E10" s="65">
        <f>C10+D10</f>
        <v>0</v>
      </c>
      <c r="F10" s="65">
        <f>E10+F8</f>
        <v>0</v>
      </c>
      <c r="G10" s="66"/>
      <c r="H10" s="66"/>
      <c r="I10" s="39"/>
    </row>
    <row r="11" ht="15" customHeight="1">
      <c r="A11" s="53">
        <f>A10+1</f>
        <v>45690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45691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45692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45693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45694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45695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45696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45697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45698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45699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45700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45701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45702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45703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45704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45705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45706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45707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45708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45709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45710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45711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45712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45713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45714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45715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45716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45717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67"/>
      <c r="B39" s="68"/>
      <c r="C39" s="69"/>
      <c r="D39" s="70"/>
      <c r="E39" s="70"/>
      <c r="F39" s="69"/>
      <c r="G39" s="71"/>
      <c r="H39" s="71"/>
      <c r="I39" s="13"/>
    </row>
    <row r="40" ht="15" customHeight="1">
      <c r="A40" t="s" s="72">
        <v>27</v>
      </c>
      <c r="B40" s="73"/>
      <c r="C40" s="74">
        <f>SUM(C10:C38)</f>
        <v>0</v>
      </c>
      <c r="D40" s="74">
        <f>SUM(D10:D38)</f>
        <v>0</v>
      </c>
      <c r="E40" s="74">
        <f>SUM(E10:E38)</f>
        <v>0</v>
      </c>
      <c r="F40" s="74"/>
      <c r="G40" s="75">
        <f>SUM(G10:G38)</f>
        <v>0</v>
      </c>
      <c r="H40" s="75">
        <f>SUM(H10:H38)</f>
        <v>0</v>
      </c>
      <c r="I40" s="13"/>
    </row>
    <row r="41" ht="15" customHeight="1">
      <c r="A41" t="s" s="76">
        <v>8</v>
      </c>
      <c r="B41" t="s" s="77">
        <v>28</v>
      </c>
      <c r="C41" s="78">
        <f>'leden'!C43+C40</f>
        <v>0</v>
      </c>
      <c r="D41" s="78">
        <f>'leden'!D43+D40</f>
        <v>0</v>
      </c>
      <c r="E41" s="78">
        <f>C41+D41</f>
        <v>0</v>
      </c>
      <c r="F41" s="78">
        <f>F38</f>
        <v>0</v>
      </c>
      <c r="G41" s="79">
        <f>G8+G40</f>
        <v>0</v>
      </c>
      <c r="H41" s="79">
        <f>H8+H40</f>
        <v>0</v>
      </c>
      <c r="I41" s="13"/>
    </row>
    <row r="42" ht="15" customHeight="1">
      <c r="A42" t="s" s="72">
        <v>22</v>
      </c>
      <c r="B42" s="80"/>
      <c r="C42" s="80"/>
      <c r="D42" s="80"/>
      <c r="E42" s="80"/>
      <c r="F42" s="81">
        <f>(G40/E40)*100</f>
      </c>
      <c r="G42" s="80"/>
      <c r="H42" s="80"/>
      <c r="I42" s="13"/>
    </row>
    <row r="43" ht="15" customHeight="1">
      <c r="A43" t="s" s="82">
        <v>23</v>
      </c>
      <c r="B43" s="17"/>
      <c r="C43" s="17"/>
      <c r="D43" s="17"/>
      <c r="E43" s="17"/>
      <c r="F43" s="83">
        <f>H40/G40</f>
      </c>
      <c r="G43" s="17"/>
      <c r="H43" s="17"/>
      <c r="I43" s="13"/>
    </row>
    <row r="44" ht="15" customHeight="1">
      <c r="A44" t="s" s="82">
        <v>24</v>
      </c>
      <c r="B44" s="17"/>
      <c r="C44" s="17"/>
      <c r="D44" s="17"/>
      <c r="E44" s="17"/>
      <c r="F44" s="84">
        <f>(D40*F42)/100*F43</f>
      </c>
      <c r="G44" s="17"/>
      <c r="H44" s="17"/>
      <c r="I44" s="13"/>
    </row>
    <row r="45" ht="15" customHeight="1">
      <c r="A45" s="85"/>
      <c r="B45" s="17"/>
      <c r="C45" s="17"/>
      <c r="D45" s="17"/>
      <c r="E45" s="17"/>
      <c r="F45" s="17"/>
      <c r="G45" s="17"/>
      <c r="H45" s="17"/>
      <c r="I45" s="13"/>
    </row>
    <row r="46" ht="15" customHeight="1">
      <c r="A46" t="s" s="86">
        <v>25</v>
      </c>
      <c r="B46" s="87"/>
      <c r="C46" t="s" s="88">
        <v>26</v>
      </c>
      <c r="D46" s="89">
        <f>'AUTO'!B6</f>
        <v>0</v>
      </c>
      <c r="E46" s="22"/>
      <c r="F46" s="22"/>
      <c r="G46" s="22"/>
      <c r="H46" s="22"/>
      <c r="I46" s="23"/>
    </row>
  </sheetData>
  <mergeCells count="2">
    <mergeCell ref="A1:H1"/>
    <mergeCell ref="F3:H3"/>
  </mergeCells>
  <pageMargins left="0.19685" right="0.19685" top="0.275591" bottom="0.23622" header="0.15748" footer="0.15748"/>
  <pageSetup firstPageNumber="1" fitToHeight="1" fitToWidth="1" scale="85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8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91" customWidth="1"/>
    <col min="2" max="2" width="25.6016" style="91" customWidth="1"/>
    <col min="3" max="5" width="10.6016" style="91" customWidth="1"/>
    <col min="6" max="6" width="16.2109" style="91" customWidth="1"/>
    <col min="7" max="8" width="10.6016" style="91" customWidth="1"/>
    <col min="9" max="9" width="9.21094" style="91" customWidth="1"/>
    <col min="10" max="16384" width="9.21094" style="91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MONTH(A11)</f>
        <v>3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'únor'!A38</f>
        <v>45717</v>
      </c>
      <c r="B8" s="54"/>
      <c r="C8" s="55">
        <f>'únor'!C41</f>
        <v>0</v>
      </c>
      <c r="D8" s="55">
        <f>'únor'!D41</f>
        <v>0</v>
      </c>
      <c r="E8" s="55">
        <f>'únor'!E41</f>
        <v>0</v>
      </c>
      <c r="F8" s="55">
        <f>'únor'!F41</f>
        <v>0</v>
      </c>
      <c r="G8" s="56">
        <f>'únor'!G41</f>
        <v>0</v>
      </c>
      <c r="H8" s="56">
        <f>'únor'!H41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45718</v>
      </c>
      <c r="B10" s="63"/>
      <c r="C10" s="64"/>
      <c r="D10" s="64"/>
      <c r="E10" s="65">
        <f>C10+D10</f>
        <v>0</v>
      </c>
      <c r="F10" s="65">
        <f>E10+F8</f>
        <v>0</v>
      </c>
      <c r="G10" s="66"/>
      <c r="H10" s="66"/>
      <c r="I10" s="39"/>
    </row>
    <row r="11" ht="15" customHeight="1">
      <c r="A11" s="53">
        <f>A10+1</f>
        <v>45719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45720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45721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45722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45723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45724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45725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45726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45727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45728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45729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45730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45731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45732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45733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45734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45735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45736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45737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45738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45739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45740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45741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45742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45743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45744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45745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45746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45747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53">
        <f>A39+1</f>
        <v>45748</v>
      </c>
      <c r="B40" s="63"/>
      <c r="C40" s="64"/>
      <c r="D40" s="64"/>
      <c r="E40" s="65">
        <f>C40+D40</f>
        <v>0</v>
      </c>
      <c r="F40" s="65">
        <f>F39+E40</f>
        <v>0</v>
      </c>
      <c r="G40" s="66"/>
      <c r="H40" s="66"/>
      <c r="I40" s="39"/>
    </row>
    <row r="41" ht="15" customHeight="1">
      <c r="A41" s="67"/>
      <c r="B41" s="68"/>
      <c r="C41" s="69"/>
      <c r="D41" s="70"/>
      <c r="E41" s="70"/>
      <c r="F41" s="69"/>
      <c r="G41" s="71"/>
      <c r="H41" s="71"/>
      <c r="I41" s="13"/>
    </row>
    <row r="42" ht="15" customHeight="1">
      <c r="A42" t="s" s="72">
        <v>29</v>
      </c>
      <c r="B42" s="73"/>
      <c r="C42" s="74">
        <f>SUM(C10:C40)</f>
        <v>0</v>
      </c>
      <c r="D42" s="74">
        <f>SUM(D10:D40)</f>
        <v>0</v>
      </c>
      <c r="E42" s="74">
        <f>SUM(E10:E40)</f>
        <v>0</v>
      </c>
      <c r="F42" s="92"/>
      <c r="G42" s="75">
        <f>SUM(G10:G40)</f>
        <v>0</v>
      </c>
      <c r="H42" s="75">
        <f>SUM(H10:H40)</f>
        <v>0</v>
      </c>
      <c r="I42" s="13"/>
    </row>
    <row r="43" ht="15" customHeight="1">
      <c r="A43" t="s" s="76">
        <v>8</v>
      </c>
      <c r="B43" t="s" s="77">
        <v>30</v>
      </c>
      <c r="C43" s="78">
        <f>'únor'!C41+C42</f>
        <v>0</v>
      </c>
      <c r="D43" s="78">
        <f>'únor'!D41+D42</f>
        <v>0</v>
      </c>
      <c r="E43" s="78">
        <f>C43+D43</f>
        <v>0</v>
      </c>
      <c r="F43" s="78">
        <f>F40</f>
        <v>0</v>
      </c>
      <c r="G43" s="79">
        <f>G8+G42</f>
        <v>0</v>
      </c>
      <c r="H43" s="79">
        <f>H8+H42</f>
        <v>0</v>
      </c>
      <c r="I43" s="13"/>
    </row>
    <row r="44" ht="15" customHeight="1">
      <c r="A44" t="s" s="72">
        <v>22</v>
      </c>
      <c r="B44" s="80"/>
      <c r="C44" s="80"/>
      <c r="D44" s="80"/>
      <c r="E44" s="80"/>
      <c r="F44" s="81">
        <f>(G42/E42)*100</f>
      </c>
      <c r="G44" s="80"/>
      <c r="H44" s="80"/>
      <c r="I44" s="13"/>
    </row>
    <row r="45" ht="15" customHeight="1">
      <c r="A45" t="s" s="82">
        <v>23</v>
      </c>
      <c r="B45" s="17"/>
      <c r="C45" s="17"/>
      <c r="D45" s="17"/>
      <c r="E45" s="17"/>
      <c r="F45" s="83">
        <f>H42/G42</f>
      </c>
      <c r="G45" s="17"/>
      <c r="H45" s="17"/>
      <c r="I45" s="13"/>
    </row>
    <row r="46" ht="15" customHeight="1">
      <c r="A46" t="s" s="82">
        <v>24</v>
      </c>
      <c r="B46" s="17"/>
      <c r="C46" s="17"/>
      <c r="D46" s="17"/>
      <c r="E46" s="17"/>
      <c r="F46" s="84">
        <f>(D42*F44)/100*F45</f>
      </c>
      <c r="G46" s="17"/>
      <c r="H46" s="17"/>
      <c r="I46" s="13"/>
    </row>
    <row r="47" ht="15" customHeight="1">
      <c r="A47" s="85"/>
      <c r="B47" s="17"/>
      <c r="C47" s="17"/>
      <c r="D47" s="17"/>
      <c r="E47" s="17"/>
      <c r="F47" s="17"/>
      <c r="G47" s="17"/>
      <c r="H47" s="17"/>
      <c r="I47" s="13"/>
    </row>
    <row r="48" ht="15" customHeight="1">
      <c r="A48" t="s" s="86">
        <v>25</v>
      </c>
      <c r="B48" s="87"/>
      <c r="C48" t="s" s="88">
        <v>26</v>
      </c>
      <c r="D48" s="89">
        <f>'AUTO'!B6</f>
        <v>0</v>
      </c>
      <c r="E48" s="22"/>
      <c r="F48" s="22"/>
      <c r="G48" s="22"/>
      <c r="H48" s="22"/>
      <c r="I48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8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7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93" customWidth="1"/>
    <col min="2" max="2" width="25.6016" style="93" customWidth="1"/>
    <col min="3" max="5" width="10.6016" style="93" customWidth="1"/>
    <col min="6" max="6" width="15.8125" style="93" customWidth="1"/>
    <col min="7" max="8" width="10.6016" style="93" customWidth="1"/>
    <col min="9" max="9" width="9.21094" style="93" customWidth="1"/>
    <col min="10" max="16384" width="9.21094" style="93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v>4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'březen'!A40</f>
        <v>45748</v>
      </c>
      <c r="B8" s="54"/>
      <c r="C8" s="55"/>
      <c r="D8" s="55"/>
      <c r="E8" s="55"/>
      <c r="F8" s="55">
        <f>'březen'!F43</f>
        <v>0</v>
      </c>
      <c r="G8" s="56">
        <f>'březen'!G43</f>
        <v>0</v>
      </c>
      <c r="H8" s="56">
        <f>'březen'!H43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45749</v>
      </c>
      <c r="B10" s="63"/>
      <c r="C10" s="64"/>
      <c r="D10" s="64"/>
      <c r="E10" s="65">
        <f>C10+D10</f>
        <v>0</v>
      </c>
      <c r="F10" s="65">
        <f>F8+E10</f>
        <v>0</v>
      </c>
      <c r="G10" s="66"/>
      <c r="H10" s="66"/>
      <c r="I10" s="39"/>
    </row>
    <row r="11" ht="15" customHeight="1">
      <c r="A11" s="53">
        <f>A10+1</f>
        <v>45750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45751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45752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45753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45754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45755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45756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45757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45758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45759</v>
      </c>
      <c r="B20" s="94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45760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45761</v>
      </c>
      <c r="B22" s="95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45762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45763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45764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45765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45766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45767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45768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45769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45770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45771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45772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45773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45774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45775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45776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45777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45778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67"/>
      <c r="B40" s="68"/>
      <c r="C40" s="69"/>
      <c r="D40" s="70"/>
      <c r="E40" s="70"/>
      <c r="F40" s="69"/>
      <c r="G40" s="71"/>
      <c r="H40" s="71"/>
      <c r="I40" s="13"/>
    </row>
    <row r="41" ht="15" customHeight="1">
      <c r="A41" t="s" s="72">
        <v>31</v>
      </c>
      <c r="B41" s="73"/>
      <c r="C41" s="74">
        <f>SUM(C10:C39)</f>
        <v>0</v>
      </c>
      <c r="D41" s="74">
        <f>SUM(D10:D39)</f>
        <v>0</v>
      </c>
      <c r="E41" s="74">
        <f>SUM(E10:E39)</f>
        <v>0</v>
      </c>
      <c r="F41" s="92"/>
      <c r="G41" s="75">
        <f>SUM(G10:G39)</f>
        <v>0</v>
      </c>
      <c r="H41" s="75">
        <f>SUM(H10:H39)</f>
        <v>0</v>
      </c>
      <c r="I41" s="13"/>
    </row>
    <row r="42" ht="15" customHeight="1">
      <c r="A42" t="s" s="76">
        <v>8</v>
      </c>
      <c r="B42" t="s" s="77">
        <v>32</v>
      </c>
      <c r="C42" s="78">
        <f>'březen'!C43+C41</f>
        <v>0</v>
      </c>
      <c r="D42" s="78">
        <f>'březen'!D43+D41</f>
        <v>0</v>
      </c>
      <c r="E42" s="78">
        <f>C42+D42</f>
        <v>0</v>
      </c>
      <c r="F42" s="78">
        <f>F39</f>
        <v>0</v>
      </c>
      <c r="G42" s="79">
        <f>G8+G41</f>
        <v>0</v>
      </c>
      <c r="H42" s="79">
        <f>H8+H41</f>
        <v>0</v>
      </c>
      <c r="I42" s="13"/>
    </row>
    <row r="43" ht="15" customHeight="1">
      <c r="A43" t="s" s="72">
        <v>22</v>
      </c>
      <c r="B43" s="80"/>
      <c r="C43" s="80"/>
      <c r="D43" s="80"/>
      <c r="E43" s="80"/>
      <c r="F43" s="81">
        <f>(G41/E41)*100</f>
      </c>
      <c r="G43" s="80"/>
      <c r="H43" s="80"/>
      <c r="I43" s="13"/>
    </row>
    <row r="44" ht="15" customHeight="1">
      <c r="A44" t="s" s="82">
        <v>23</v>
      </c>
      <c r="B44" s="17"/>
      <c r="C44" s="17"/>
      <c r="D44" s="17"/>
      <c r="E44" s="17"/>
      <c r="F44" s="83">
        <f>H41/G41</f>
      </c>
      <c r="G44" s="17"/>
      <c r="H44" s="17"/>
      <c r="I44" s="13"/>
    </row>
    <row r="45" ht="15" customHeight="1">
      <c r="A45" t="s" s="82">
        <v>24</v>
      </c>
      <c r="B45" s="17"/>
      <c r="C45" s="17"/>
      <c r="D45" s="17"/>
      <c r="E45" s="17"/>
      <c r="F45" s="84">
        <f>(D41*F43)/100*F44</f>
      </c>
      <c r="G45" s="17"/>
      <c r="H45" s="17"/>
      <c r="I45" s="13"/>
    </row>
    <row r="46" ht="15" customHeight="1">
      <c r="A46" s="85"/>
      <c r="B46" s="17"/>
      <c r="C46" s="17"/>
      <c r="D46" s="17"/>
      <c r="E46" s="17"/>
      <c r="F46" s="17"/>
      <c r="G46" s="17"/>
      <c r="H46" s="17"/>
      <c r="I46" s="13"/>
    </row>
    <row r="47" ht="15" customHeight="1">
      <c r="A47" t="s" s="86">
        <v>25</v>
      </c>
      <c r="B47" s="87"/>
      <c r="C47" t="s" s="88">
        <v>26</v>
      </c>
      <c r="D47" s="89">
        <f>'AUTO'!B6</f>
        <v>0</v>
      </c>
      <c r="E47" s="22"/>
      <c r="F47" s="22"/>
      <c r="G47" s="22"/>
      <c r="H47" s="22"/>
      <c r="I47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79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8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96" customWidth="1"/>
    <col min="2" max="2" width="25.6016" style="96" customWidth="1"/>
    <col min="3" max="5" width="10.6016" style="96" customWidth="1"/>
    <col min="6" max="6" width="14.4219" style="96" customWidth="1"/>
    <col min="7" max="8" width="10.6016" style="96" customWidth="1"/>
    <col min="9" max="9" width="9.21094" style="96" customWidth="1"/>
    <col min="10" max="16384" width="9.21094" style="96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MONTH(A11)</f>
        <v>5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'duben'!A39</f>
        <v>45778</v>
      </c>
      <c r="B8" s="54"/>
      <c r="C8" s="55">
        <f>'duben'!C42</f>
        <v>0</v>
      </c>
      <c r="D8" s="55">
        <f>'duben'!D42</f>
        <v>0</v>
      </c>
      <c r="E8" s="55">
        <f>'duben'!E42</f>
        <v>0</v>
      </c>
      <c r="F8" s="55">
        <f>'duben'!F42</f>
        <v>0</v>
      </c>
      <c r="G8" s="56">
        <f>'duben'!G42</f>
        <v>0</v>
      </c>
      <c r="H8" s="56">
        <f>'duben'!H42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45779</v>
      </c>
      <c r="B10" s="63"/>
      <c r="C10" s="64"/>
      <c r="D10" s="64"/>
      <c r="E10" s="65">
        <f>C10+D10</f>
        <v>0</v>
      </c>
      <c r="F10" s="65">
        <f>F8+E10</f>
        <v>0</v>
      </c>
      <c r="G10" s="66"/>
      <c r="H10" s="66"/>
      <c r="I10" s="39"/>
    </row>
    <row r="11" ht="15" customHeight="1">
      <c r="A11" s="53">
        <f>A10+1</f>
        <v>45780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45781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45782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45783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45784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45785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45786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45787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45788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45789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45790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45791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45792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45793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45794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45795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45796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45797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45798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45799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45800</v>
      </c>
      <c r="B31" s="94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45801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45802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45803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45804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45805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45806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45807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45808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53">
        <f>A39+1</f>
        <v>45809</v>
      </c>
      <c r="B40" s="63"/>
      <c r="C40" s="64"/>
      <c r="D40" s="64"/>
      <c r="E40" s="65">
        <f>C40+D40</f>
        <v>0</v>
      </c>
      <c r="F40" s="65">
        <f>F39+E40</f>
        <v>0</v>
      </c>
      <c r="G40" s="66"/>
      <c r="H40" s="66"/>
      <c r="I40" s="39"/>
    </row>
    <row r="41" ht="15" customHeight="1">
      <c r="A41" s="67"/>
      <c r="B41" s="68"/>
      <c r="C41" s="69"/>
      <c r="D41" s="70"/>
      <c r="E41" s="70"/>
      <c r="F41" s="69"/>
      <c r="G41" s="71"/>
      <c r="H41" s="71"/>
      <c r="I41" s="13"/>
    </row>
    <row r="42" ht="15" customHeight="1">
      <c r="A42" t="s" s="72">
        <v>33</v>
      </c>
      <c r="B42" s="73"/>
      <c r="C42" s="74">
        <f>SUM(C10:C40)</f>
        <v>0</v>
      </c>
      <c r="D42" s="74">
        <f>SUM(D10:D40)</f>
        <v>0</v>
      </c>
      <c r="E42" s="74">
        <f>SUM(E10:E40)</f>
        <v>0</v>
      </c>
      <c r="F42" s="92"/>
      <c r="G42" s="75">
        <f>SUM(G10:G40)</f>
        <v>0</v>
      </c>
      <c r="H42" s="75">
        <f>SUM(H10:H40)</f>
        <v>0</v>
      </c>
      <c r="I42" s="13"/>
    </row>
    <row r="43" ht="15" customHeight="1">
      <c r="A43" t="s" s="76">
        <v>8</v>
      </c>
      <c r="B43" t="s" s="77">
        <v>34</v>
      </c>
      <c r="C43" s="78">
        <f>'duben'!C42+C42</f>
        <v>0</v>
      </c>
      <c r="D43" s="78">
        <f>'duben'!D42+D42</f>
        <v>0</v>
      </c>
      <c r="E43" s="78">
        <f>C43+D43</f>
        <v>0</v>
      </c>
      <c r="F43" s="78">
        <f>F40</f>
        <v>0</v>
      </c>
      <c r="G43" s="79">
        <f>G8+G42</f>
        <v>0</v>
      </c>
      <c r="H43" s="79">
        <f>H8+H42</f>
        <v>0</v>
      </c>
      <c r="I43" s="13"/>
    </row>
    <row r="44" ht="15" customHeight="1">
      <c r="A44" t="s" s="72">
        <v>22</v>
      </c>
      <c r="B44" s="80"/>
      <c r="C44" s="80"/>
      <c r="D44" s="80"/>
      <c r="E44" s="80"/>
      <c r="F44" s="97">
        <f>(G42/E42)*100</f>
      </c>
      <c r="G44" s="80"/>
      <c r="H44" s="80"/>
      <c r="I44" s="13"/>
    </row>
    <row r="45" ht="15" customHeight="1">
      <c r="A45" t="s" s="82">
        <v>23</v>
      </c>
      <c r="B45" s="17"/>
      <c r="C45" s="17"/>
      <c r="D45" s="17"/>
      <c r="E45" s="17"/>
      <c r="F45" s="84">
        <f>H42/G42</f>
      </c>
      <c r="G45" s="17"/>
      <c r="H45" s="17"/>
      <c r="I45" s="13"/>
    </row>
    <row r="46" ht="15" customHeight="1">
      <c r="A46" t="s" s="82">
        <v>24</v>
      </c>
      <c r="B46" s="17"/>
      <c r="C46" s="17"/>
      <c r="D46" s="17"/>
      <c r="E46" s="17"/>
      <c r="F46" s="83">
        <f>(D42*F44)/100*F45</f>
      </c>
      <c r="G46" s="17"/>
      <c r="H46" s="17"/>
      <c r="I46" s="13"/>
    </row>
    <row r="47" ht="15" customHeight="1">
      <c r="A47" s="85"/>
      <c r="B47" s="17"/>
      <c r="C47" s="17"/>
      <c r="D47" s="17"/>
      <c r="E47" s="17"/>
      <c r="F47" s="17"/>
      <c r="G47" s="17"/>
      <c r="H47" s="17"/>
      <c r="I47" s="13"/>
    </row>
    <row r="48" ht="15" customHeight="1">
      <c r="A48" t="s" s="86">
        <v>25</v>
      </c>
      <c r="B48" s="87"/>
      <c r="C48" t="s" s="88">
        <v>26</v>
      </c>
      <c r="D48" s="89">
        <f>'AUTO'!B6</f>
        <v>0</v>
      </c>
      <c r="E48" s="22"/>
      <c r="F48" s="22"/>
      <c r="G48" s="22"/>
      <c r="H48" s="22"/>
      <c r="I48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79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8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98" customWidth="1"/>
    <col min="2" max="2" width="25.6016" style="98" customWidth="1"/>
    <col min="3" max="5" width="10.6016" style="98" customWidth="1"/>
    <col min="6" max="6" width="16.6016" style="98" customWidth="1"/>
    <col min="7" max="8" width="10.6016" style="98" customWidth="1"/>
    <col min="9" max="9" width="9.21094" style="98" customWidth="1"/>
    <col min="10" max="16384" width="9.21094" style="98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MONTH(A11)</f>
        <v>6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'květen'!A40</f>
        <v>45809</v>
      </c>
      <c r="B8" s="54"/>
      <c r="C8" s="55">
        <f>'květen'!C43</f>
        <v>0</v>
      </c>
      <c r="D8" s="55">
        <f>'květen'!D43</f>
        <v>0</v>
      </c>
      <c r="E8" s="55">
        <f>'květen'!E43</f>
        <v>0</v>
      </c>
      <c r="F8" s="55">
        <f>'květen'!F43</f>
        <v>0</v>
      </c>
      <c r="G8" s="56">
        <f>'květen'!G43</f>
        <v>0</v>
      </c>
      <c r="H8" s="56">
        <f>'květen'!H43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45810</v>
      </c>
      <c r="B10" s="63"/>
      <c r="C10" s="64"/>
      <c r="D10" s="64"/>
      <c r="E10" s="65">
        <f>C10+D10</f>
        <v>0</v>
      </c>
      <c r="F10" s="65">
        <f>F8+E10</f>
        <v>0</v>
      </c>
      <c r="G10" s="66"/>
      <c r="H10" s="66"/>
      <c r="I10" s="39"/>
    </row>
    <row r="11" ht="15" customHeight="1">
      <c r="A11" s="53">
        <f>A10+1</f>
        <v>45811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45812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45813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45814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45815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45816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45817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45818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45819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45820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45821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45822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45823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45824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45825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45826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45827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45828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45829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45830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45831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45832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45833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45834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45835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45836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45837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45838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45839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53">
        <v>44012</v>
      </c>
      <c r="B40" s="63"/>
      <c r="C40" s="64"/>
      <c r="D40" s="64"/>
      <c r="E40" s="65">
        <f>C40+D40</f>
        <v>0</v>
      </c>
      <c r="F40" s="65">
        <f>F39+E40</f>
        <v>0</v>
      </c>
      <c r="G40" s="66"/>
      <c r="H40" s="66"/>
      <c r="I40" s="39"/>
    </row>
    <row r="41" ht="15" customHeight="1">
      <c r="A41" s="67"/>
      <c r="B41" s="68"/>
      <c r="C41" s="69"/>
      <c r="D41" s="70"/>
      <c r="E41" s="70"/>
      <c r="F41" s="69"/>
      <c r="G41" s="71"/>
      <c r="H41" s="71"/>
      <c r="I41" s="13"/>
    </row>
    <row r="42" ht="15" customHeight="1">
      <c r="A42" t="s" s="72">
        <v>35</v>
      </c>
      <c r="B42" s="73"/>
      <c r="C42" s="74">
        <f>SUM(C10:C40)</f>
        <v>0</v>
      </c>
      <c r="D42" s="74">
        <f>SUM(D10:D40)</f>
        <v>0</v>
      </c>
      <c r="E42" s="74">
        <f>SUM(E10:E40)</f>
        <v>0</v>
      </c>
      <c r="F42" s="92"/>
      <c r="G42" s="75">
        <f>SUM(G10:G40)</f>
        <v>0</v>
      </c>
      <c r="H42" s="75">
        <f>SUM(H10:H40)</f>
        <v>0</v>
      </c>
      <c r="I42" s="13"/>
    </row>
    <row r="43" ht="15" customHeight="1">
      <c r="A43" t="s" s="76">
        <v>8</v>
      </c>
      <c r="B43" t="s" s="77">
        <v>36</v>
      </c>
      <c r="C43" s="78">
        <f>'květen'!C43+C42</f>
        <v>0</v>
      </c>
      <c r="D43" s="78">
        <f>'květen'!D43+D42</f>
        <v>0</v>
      </c>
      <c r="E43" s="78">
        <f>C43+D43</f>
        <v>0</v>
      </c>
      <c r="F43" s="78">
        <f>F39</f>
        <v>0</v>
      </c>
      <c r="G43" s="79">
        <f>G8+G42</f>
        <v>0</v>
      </c>
      <c r="H43" s="79">
        <f>H8+H42</f>
        <v>0</v>
      </c>
      <c r="I43" s="13"/>
    </row>
    <row r="44" ht="15" customHeight="1">
      <c r="A44" t="s" s="72">
        <v>22</v>
      </c>
      <c r="B44" s="80"/>
      <c r="C44" s="80"/>
      <c r="D44" s="80"/>
      <c r="E44" s="80"/>
      <c r="F44" s="97">
        <f>(G42/E42)*100</f>
      </c>
      <c r="G44" s="80"/>
      <c r="H44" s="80"/>
      <c r="I44" s="13"/>
    </row>
    <row r="45" ht="15" customHeight="1">
      <c r="A45" t="s" s="82">
        <v>23</v>
      </c>
      <c r="B45" s="17"/>
      <c r="C45" s="17"/>
      <c r="D45" s="17"/>
      <c r="E45" s="17"/>
      <c r="F45" s="84">
        <f>H42/G42</f>
      </c>
      <c r="G45" s="17"/>
      <c r="H45" s="17"/>
      <c r="I45" s="13"/>
    </row>
    <row r="46" ht="15" customHeight="1">
      <c r="A46" t="s" s="82">
        <v>24</v>
      </c>
      <c r="B46" s="17"/>
      <c r="C46" s="17"/>
      <c r="D46" s="17"/>
      <c r="E46" s="17"/>
      <c r="F46" s="83">
        <f>(D42*F44)/100*F45</f>
      </c>
      <c r="G46" s="17"/>
      <c r="H46" s="17"/>
      <c r="I46" s="13"/>
    </row>
    <row r="47" ht="15" customHeight="1">
      <c r="A47" s="85"/>
      <c r="B47" s="17"/>
      <c r="C47" s="17"/>
      <c r="D47" s="17"/>
      <c r="E47" s="17"/>
      <c r="F47" s="17"/>
      <c r="G47" s="17"/>
      <c r="H47" s="17"/>
      <c r="I47" s="13"/>
    </row>
    <row r="48" ht="15" customHeight="1">
      <c r="A48" t="s" s="86">
        <v>25</v>
      </c>
      <c r="B48" s="87"/>
      <c r="C48" t="s" s="88">
        <v>26</v>
      </c>
      <c r="D48" s="89">
        <f>'AUTO'!B6</f>
        <v>0</v>
      </c>
      <c r="E48" s="22"/>
      <c r="F48" s="22"/>
      <c r="G48" s="22"/>
      <c r="H48" s="22"/>
      <c r="I48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8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8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99" customWidth="1"/>
    <col min="2" max="2" width="28.6016" style="99" customWidth="1"/>
    <col min="3" max="5" width="10.6016" style="99" customWidth="1"/>
    <col min="6" max="6" width="16" style="99" customWidth="1"/>
    <col min="7" max="8" width="10.6016" style="99" customWidth="1"/>
    <col min="9" max="9" width="9.21094" style="99" customWidth="1"/>
    <col min="10" max="16384" width="9.21094" style="99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MONTH(A11)</f>
        <v>7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37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'červen'!A39</f>
        <v>45839</v>
      </c>
      <c r="B8" s="54"/>
      <c r="C8" s="55">
        <f>'červen'!C43</f>
        <v>0</v>
      </c>
      <c r="D8" s="55">
        <f>'červen'!D43</f>
        <v>0</v>
      </c>
      <c r="E8" s="55">
        <f>'červen'!E43</f>
        <v>0</v>
      </c>
      <c r="F8" s="55">
        <f>'červen'!F43</f>
        <v>0</v>
      </c>
      <c r="G8" s="56">
        <f>'červen'!G43</f>
        <v>0</v>
      </c>
      <c r="H8" s="56">
        <f>'červen'!H43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45840</v>
      </c>
      <c r="B10" s="63"/>
      <c r="C10" s="64"/>
      <c r="D10" s="64"/>
      <c r="E10" s="65">
        <f>C10+D10</f>
        <v>0</v>
      </c>
      <c r="F10" s="65">
        <f>F8+E10</f>
        <v>0</v>
      </c>
      <c r="G10" s="66"/>
      <c r="H10" s="66"/>
      <c r="I10" s="39"/>
    </row>
    <row r="11" ht="15" customHeight="1">
      <c r="A11" s="53">
        <f>A10+1</f>
        <v>45841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45842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45843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45844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45845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45846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45847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45848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45849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45850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45851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45852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45853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45854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45855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v>43662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A25+1</f>
        <v>45856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45857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45858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45859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45860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45861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45862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45863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45864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45865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45866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45867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45868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53">
        <f>A39+1</f>
        <v>45869</v>
      </c>
      <c r="B40" s="63"/>
      <c r="C40" s="64"/>
      <c r="D40" s="64"/>
      <c r="E40" s="65">
        <f>C40+D40</f>
        <v>0</v>
      </c>
      <c r="F40" s="65">
        <f>F39+E40</f>
        <v>0</v>
      </c>
      <c r="G40" s="66"/>
      <c r="H40" s="66"/>
      <c r="I40" s="39"/>
    </row>
    <row r="41" ht="15" customHeight="1">
      <c r="A41" s="53">
        <f>A40+1</f>
        <v>45870</v>
      </c>
      <c r="B41" s="63"/>
      <c r="C41" s="64"/>
      <c r="D41" s="64"/>
      <c r="E41" s="65">
        <f>C41+D41</f>
        <v>0</v>
      </c>
      <c r="F41" s="65">
        <f>F40+E41</f>
        <v>0</v>
      </c>
      <c r="G41" s="66"/>
      <c r="H41" s="66"/>
      <c r="I41" s="39"/>
    </row>
    <row r="42" ht="15" customHeight="1">
      <c r="A42" s="67"/>
      <c r="B42" s="68"/>
      <c r="C42" s="69"/>
      <c r="D42" s="70"/>
      <c r="E42" s="70"/>
      <c r="F42" s="69"/>
      <c r="G42" s="71"/>
      <c r="H42" s="71"/>
      <c r="I42" s="13"/>
    </row>
    <row r="43" ht="15" customHeight="1">
      <c r="A43" t="s" s="72">
        <v>38</v>
      </c>
      <c r="B43" s="73"/>
      <c r="C43" s="74">
        <f>SUM(C10:C41)</f>
        <v>0</v>
      </c>
      <c r="D43" s="74">
        <f>SUM(D10:D41)</f>
        <v>0</v>
      </c>
      <c r="E43" s="74">
        <f>SUM(E10:E41)</f>
        <v>0</v>
      </c>
      <c r="F43" s="92"/>
      <c r="G43" s="75">
        <f>SUM(G10:G41)</f>
        <v>0</v>
      </c>
      <c r="H43" s="75">
        <f>SUM(H10:H41)</f>
        <v>0</v>
      </c>
      <c r="I43" s="13"/>
    </row>
    <row r="44" ht="15" customHeight="1">
      <c r="A44" t="s" s="76">
        <v>8</v>
      </c>
      <c r="B44" t="s" s="77">
        <v>39</v>
      </c>
      <c r="C44" s="78">
        <f>'červen'!C43+C43</f>
        <v>0</v>
      </c>
      <c r="D44" s="78">
        <f>'květen'!D43+D43</f>
        <v>0</v>
      </c>
      <c r="E44" s="78">
        <f>C44+D44</f>
        <v>0</v>
      </c>
      <c r="F44" s="78">
        <f>F41</f>
        <v>0</v>
      </c>
      <c r="G44" s="79">
        <f>G8+G43</f>
        <v>0</v>
      </c>
      <c r="H44" s="79">
        <f>H8+H43</f>
        <v>0</v>
      </c>
      <c r="I44" s="13"/>
    </row>
    <row r="45" ht="15" customHeight="1">
      <c r="A45" t="s" s="72">
        <v>22</v>
      </c>
      <c r="B45" s="80"/>
      <c r="C45" s="80"/>
      <c r="D45" s="80"/>
      <c r="E45" s="80"/>
      <c r="F45" s="97">
        <f>(G43/E43)*100</f>
      </c>
      <c r="G45" s="80"/>
      <c r="H45" s="80"/>
      <c r="I45" s="13"/>
    </row>
    <row r="46" ht="15" customHeight="1">
      <c r="A46" t="s" s="82">
        <v>23</v>
      </c>
      <c r="B46" s="17"/>
      <c r="C46" s="17"/>
      <c r="D46" s="17"/>
      <c r="E46" s="17"/>
      <c r="F46" s="84">
        <f>H43/G43</f>
      </c>
      <c r="G46" s="17"/>
      <c r="H46" s="17"/>
      <c r="I46" s="13"/>
    </row>
    <row r="47" ht="15" customHeight="1">
      <c r="A47" s="85"/>
      <c r="B47" s="17"/>
      <c r="C47" s="17"/>
      <c r="D47" s="17"/>
      <c r="E47" s="17"/>
      <c r="F47" s="17"/>
      <c r="G47" s="17"/>
      <c r="H47" s="17"/>
      <c r="I47" s="13"/>
    </row>
    <row r="48" ht="15" customHeight="1">
      <c r="A48" t="s" s="86">
        <v>25</v>
      </c>
      <c r="B48" s="87"/>
      <c r="C48" t="s" s="88">
        <v>26</v>
      </c>
      <c r="D48" s="89">
        <f>'AUTO'!B6</f>
        <v>0</v>
      </c>
      <c r="E48" s="22"/>
      <c r="F48" s="22"/>
      <c r="G48" s="22"/>
      <c r="H48" s="22"/>
      <c r="I48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74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8"/>
  <sheetViews>
    <sheetView workbookViewId="0" showGridLines="0" defaultGridColor="1"/>
  </sheetViews>
  <sheetFormatPr defaultColWidth="9.2" defaultRowHeight="13" customHeight="1" outlineLevelRow="0" outlineLevelCol="0"/>
  <cols>
    <col min="1" max="1" width="12.2109" style="100" customWidth="1"/>
    <col min="2" max="2" width="25.6016" style="100" customWidth="1"/>
    <col min="3" max="5" width="10.6016" style="100" customWidth="1"/>
    <col min="6" max="6" width="16.6016" style="100" customWidth="1"/>
    <col min="7" max="8" width="10.6016" style="100" customWidth="1"/>
    <col min="9" max="9" width="9.21094" style="100" customWidth="1"/>
    <col min="10" max="16384" width="9.21094" style="100" customWidth="1"/>
  </cols>
  <sheetData>
    <row r="1" ht="30" customHeight="1">
      <c r="A1" t="s" s="25">
        <v>0</v>
      </c>
      <c r="B1" s="26"/>
      <c r="C1" s="26"/>
      <c r="D1" s="26"/>
      <c r="E1" s="26"/>
      <c r="F1" s="26"/>
      <c r="G1" s="26"/>
      <c r="H1" s="27"/>
      <c r="I1" s="4"/>
    </row>
    <row r="2" ht="15" customHeight="1">
      <c r="A2" s="28"/>
      <c r="B2" s="29"/>
      <c r="C2" s="30"/>
      <c r="D2" s="30"/>
      <c r="E2" s="30"/>
      <c r="F2" s="29"/>
      <c r="G2" s="29"/>
      <c r="H2" s="29"/>
      <c r="I2" s="13"/>
    </row>
    <row r="3" ht="15" customHeight="1">
      <c r="A3" t="s" s="31">
        <v>2</v>
      </c>
      <c r="B3" s="32">
        <f>'AUTO'!B3</f>
        <v>0</v>
      </c>
      <c r="C3" s="33"/>
      <c r="D3" t="s" s="34">
        <v>5</v>
      </c>
      <c r="E3" s="35"/>
      <c r="F3" s="36">
        <f>'AUTO'!B6</f>
        <v>0</v>
      </c>
      <c r="G3" s="37"/>
      <c r="H3" s="38"/>
      <c r="I3" s="39"/>
    </row>
    <row r="4" ht="15" customHeight="1">
      <c r="A4" t="s" s="31">
        <v>12</v>
      </c>
      <c r="B4" s="32">
        <f>'AUTO'!B4</f>
        <v>0</v>
      </c>
      <c r="C4" s="33"/>
      <c r="D4" t="s" s="34">
        <v>1</v>
      </c>
      <c r="E4" s="35"/>
      <c r="F4" s="40"/>
      <c r="G4" s="41">
        <f>MONTH(A10)</f>
        <v>8</v>
      </c>
      <c r="H4" s="42">
        <f>'AUTO'!B2</f>
        <v>2025</v>
      </c>
      <c r="I4" s="39"/>
    </row>
    <row r="5" ht="14" customHeight="1">
      <c r="A5" s="43"/>
      <c r="B5" s="44"/>
      <c r="C5" s="45"/>
      <c r="D5" s="45"/>
      <c r="E5" s="45"/>
      <c r="F5" s="44"/>
      <c r="G5" s="44"/>
      <c r="H5" s="44"/>
      <c r="I5" s="13"/>
    </row>
    <row r="6" ht="30" customHeight="1">
      <c r="A6" t="s" s="46">
        <v>13</v>
      </c>
      <c r="B6" t="s" s="46">
        <v>14</v>
      </c>
      <c r="C6" t="s" s="46">
        <v>15</v>
      </c>
      <c r="D6" t="s" s="46">
        <v>16</v>
      </c>
      <c r="E6" t="s" s="46">
        <v>8</v>
      </c>
      <c r="F6" t="s" s="46">
        <v>17</v>
      </c>
      <c r="G6" t="s" s="46">
        <v>18</v>
      </c>
      <c r="H6" t="s" s="46">
        <v>19</v>
      </c>
      <c r="I6" s="8"/>
    </row>
    <row r="7" ht="15" customHeight="1">
      <c r="A7" s="47"/>
      <c r="B7" s="47"/>
      <c r="C7" s="48"/>
      <c r="D7" s="49"/>
      <c r="E7" s="50"/>
      <c r="F7" s="51"/>
      <c r="G7" s="52"/>
      <c r="H7" s="52"/>
      <c r="I7" s="13"/>
    </row>
    <row r="8" ht="15" customHeight="1">
      <c r="A8" s="53">
        <f>'červenec'!A41</f>
        <v>45870</v>
      </c>
      <c r="B8" s="54"/>
      <c r="C8" s="55">
        <f>'červenec'!C44</f>
        <v>0</v>
      </c>
      <c r="D8" s="55">
        <f>'červenec'!D44</f>
        <v>0</v>
      </c>
      <c r="E8" s="55">
        <f>'červenec'!E44</f>
        <v>0</v>
      </c>
      <c r="F8" s="55">
        <f>'červenec'!F44</f>
        <v>0</v>
      </c>
      <c r="G8" s="56">
        <f>'červenec'!G44</f>
        <v>0</v>
      </c>
      <c r="H8" s="56">
        <f>'červenec'!H44</f>
        <v>0</v>
      </c>
      <c r="I8" s="57"/>
    </row>
    <row r="9" ht="15" customHeight="1">
      <c r="A9" s="58"/>
      <c r="B9" s="59"/>
      <c r="C9" s="60"/>
      <c r="D9" s="60"/>
      <c r="E9" s="60"/>
      <c r="F9" s="60"/>
      <c r="G9" s="61"/>
      <c r="H9" s="62"/>
      <c r="I9" s="39"/>
    </row>
    <row r="10" ht="15" customHeight="1">
      <c r="A10" s="53">
        <f>A8+1</f>
        <v>45871</v>
      </c>
      <c r="B10" s="63"/>
      <c r="C10" s="64"/>
      <c r="D10" s="64"/>
      <c r="E10" s="65">
        <f>C10+D10</f>
        <v>0</v>
      </c>
      <c r="F10" s="65">
        <f>E10+F8</f>
        <v>0</v>
      </c>
      <c r="G10" s="66"/>
      <c r="H10" s="66"/>
      <c r="I10" s="39"/>
    </row>
    <row r="11" ht="15" customHeight="1">
      <c r="A11" s="53">
        <f>A10+1</f>
        <v>45872</v>
      </c>
      <c r="B11" s="63"/>
      <c r="C11" s="64"/>
      <c r="D11" s="64"/>
      <c r="E11" s="65">
        <f>C11+D11</f>
        <v>0</v>
      </c>
      <c r="F11" s="65">
        <f>F10+E11</f>
        <v>0</v>
      </c>
      <c r="G11" s="66"/>
      <c r="H11" s="66"/>
      <c r="I11" s="39"/>
    </row>
    <row r="12" ht="15" customHeight="1">
      <c r="A12" s="53">
        <f>A11+1</f>
        <v>45873</v>
      </c>
      <c r="B12" s="63"/>
      <c r="C12" s="64"/>
      <c r="D12" s="64"/>
      <c r="E12" s="65">
        <f>C12+D12</f>
        <v>0</v>
      </c>
      <c r="F12" s="65">
        <f>F11+E12</f>
        <v>0</v>
      </c>
      <c r="G12" s="66"/>
      <c r="H12" s="66"/>
      <c r="I12" s="39"/>
    </row>
    <row r="13" ht="15" customHeight="1">
      <c r="A13" s="53">
        <f>A12+1</f>
        <v>45874</v>
      </c>
      <c r="B13" s="63"/>
      <c r="C13" s="64"/>
      <c r="D13" s="64"/>
      <c r="E13" s="65">
        <f>C13+D13</f>
        <v>0</v>
      </c>
      <c r="F13" s="65">
        <f>F12+E13</f>
        <v>0</v>
      </c>
      <c r="G13" s="66"/>
      <c r="H13" s="66"/>
      <c r="I13" s="39"/>
    </row>
    <row r="14" ht="15" customHeight="1">
      <c r="A14" s="53">
        <f>A13+1</f>
        <v>45875</v>
      </c>
      <c r="B14" s="63"/>
      <c r="C14" s="64"/>
      <c r="D14" s="64"/>
      <c r="E14" s="65">
        <f>C14+D14</f>
        <v>0</v>
      </c>
      <c r="F14" s="65">
        <f>F13+E14</f>
        <v>0</v>
      </c>
      <c r="G14" s="66"/>
      <c r="H14" s="66"/>
      <c r="I14" s="39"/>
    </row>
    <row r="15" ht="15" customHeight="1">
      <c r="A15" s="53">
        <f>A14+1</f>
        <v>45876</v>
      </c>
      <c r="B15" s="63"/>
      <c r="C15" s="64"/>
      <c r="D15" s="64"/>
      <c r="E15" s="65">
        <f>C15+D15</f>
        <v>0</v>
      </c>
      <c r="F15" s="65">
        <f>F14+E15</f>
        <v>0</v>
      </c>
      <c r="G15" s="66"/>
      <c r="H15" s="66"/>
      <c r="I15" s="39"/>
    </row>
    <row r="16" ht="15" customHeight="1">
      <c r="A16" s="53">
        <f>A15+1</f>
        <v>45877</v>
      </c>
      <c r="B16" s="63"/>
      <c r="C16" s="64"/>
      <c r="D16" s="64"/>
      <c r="E16" s="65">
        <f>C16+D16</f>
        <v>0</v>
      </c>
      <c r="F16" s="65">
        <f>F15+E16</f>
        <v>0</v>
      </c>
      <c r="G16" s="66"/>
      <c r="H16" s="66"/>
      <c r="I16" s="39"/>
    </row>
    <row r="17" ht="15" customHeight="1">
      <c r="A17" s="53">
        <f>A16+1</f>
        <v>45878</v>
      </c>
      <c r="B17" s="63"/>
      <c r="C17" s="64"/>
      <c r="D17" s="64"/>
      <c r="E17" s="65">
        <f>C17+D17</f>
        <v>0</v>
      </c>
      <c r="F17" s="65">
        <f>F16+E17</f>
        <v>0</v>
      </c>
      <c r="G17" s="66"/>
      <c r="H17" s="66"/>
      <c r="I17" s="39"/>
    </row>
    <row r="18" ht="15" customHeight="1">
      <c r="A18" s="53">
        <f>A17+1</f>
        <v>45879</v>
      </c>
      <c r="B18" s="63"/>
      <c r="C18" s="64"/>
      <c r="D18" s="64"/>
      <c r="E18" s="65">
        <f>C18+D18</f>
        <v>0</v>
      </c>
      <c r="F18" s="65">
        <f>F17+E18</f>
        <v>0</v>
      </c>
      <c r="G18" s="66"/>
      <c r="H18" s="66"/>
      <c r="I18" s="39"/>
    </row>
    <row r="19" ht="15" customHeight="1">
      <c r="A19" s="53">
        <f>A18+1</f>
        <v>45880</v>
      </c>
      <c r="B19" s="63"/>
      <c r="C19" s="64"/>
      <c r="D19" s="64"/>
      <c r="E19" s="65">
        <f>C19+D19</f>
        <v>0</v>
      </c>
      <c r="F19" s="65">
        <f>F18+E19</f>
        <v>0</v>
      </c>
      <c r="G19" s="66"/>
      <c r="H19" s="66"/>
      <c r="I19" s="39"/>
    </row>
    <row r="20" ht="15" customHeight="1">
      <c r="A20" s="53">
        <f>A19+1</f>
        <v>45881</v>
      </c>
      <c r="B20" s="63"/>
      <c r="C20" s="64"/>
      <c r="D20" s="64"/>
      <c r="E20" s="65">
        <f>C20+D20</f>
        <v>0</v>
      </c>
      <c r="F20" s="65">
        <f>F19+E20</f>
        <v>0</v>
      </c>
      <c r="G20" s="66"/>
      <c r="H20" s="66"/>
      <c r="I20" s="39"/>
    </row>
    <row r="21" ht="15" customHeight="1">
      <c r="A21" s="53">
        <f>A20+1</f>
        <v>45882</v>
      </c>
      <c r="B21" s="63"/>
      <c r="C21" s="64"/>
      <c r="D21" s="64"/>
      <c r="E21" s="65">
        <f>C21+D21</f>
        <v>0</v>
      </c>
      <c r="F21" s="65">
        <f>F20+E21</f>
        <v>0</v>
      </c>
      <c r="G21" s="66"/>
      <c r="H21" s="66"/>
      <c r="I21" s="39"/>
    </row>
    <row r="22" ht="15" customHeight="1">
      <c r="A22" s="53">
        <f>A21+1</f>
        <v>45883</v>
      </c>
      <c r="B22" s="63"/>
      <c r="C22" s="64"/>
      <c r="D22" s="64"/>
      <c r="E22" s="65">
        <f>C22+D22</f>
        <v>0</v>
      </c>
      <c r="F22" s="65">
        <f>F21+E22</f>
        <v>0</v>
      </c>
      <c r="G22" s="66"/>
      <c r="H22" s="66"/>
      <c r="I22" s="39"/>
    </row>
    <row r="23" ht="15" customHeight="1">
      <c r="A23" s="53">
        <f>A22+1</f>
        <v>45884</v>
      </c>
      <c r="B23" s="63"/>
      <c r="C23" s="64"/>
      <c r="D23" s="64"/>
      <c r="E23" s="65">
        <f>C23+D23</f>
        <v>0</v>
      </c>
      <c r="F23" s="65">
        <f>F22+E23</f>
        <v>0</v>
      </c>
      <c r="G23" s="66"/>
      <c r="H23" s="66"/>
      <c r="I23" s="39"/>
    </row>
    <row r="24" ht="15" customHeight="1">
      <c r="A24" s="53">
        <f>A23+1</f>
        <v>45885</v>
      </c>
      <c r="B24" s="63"/>
      <c r="C24" s="64"/>
      <c r="D24" s="64"/>
      <c r="E24" s="65">
        <f>C24+D24</f>
        <v>0</v>
      </c>
      <c r="F24" s="65">
        <f>F23+E24</f>
        <v>0</v>
      </c>
      <c r="G24" s="66"/>
      <c r="H24" s="66"/>
      <c r="I24" s="39"/>
    </row>
    <row r="25" ht="15" customHeight="1">
      <c r="A25" s="53">
        <f>A24+1</f>
        <v>45886</v>
      </c>
      <c r="B25" s="63"/>
      <c r="C25" s="64"/>
      <c r="D25" s="64"/>
      <c r="E25" s="65">
        <f>C25+D25</f>
        <v>0</v>
      </c>
      <c r="F25" s="65">
        <f>F24+E25</f>
        <v>0</v>
      </c>
      <c r="G25" s="66"/>
      <c r="H25" s="66"/>
      <c r="I25" s="39"/>
    </row>
    <row r="26" ht="15" customHeight="1">
      <c r="A26" s="53">
        <f>A25+1</f>
        <v>45887</v>
      </c>
      <c r="B26" s="63"/>
      <c r="C26" s="64"/>
      <c r="D26" s="64"/>
      <c r="E26" s="65">
        <f>C26+D26</f>
        <v>0</v>
      </c>
      <c r="F26" s="65">
        <f>F25+E26</f>
        <v>0</v>
      </c>
      <c r="G26" s="66"/>
      <c r="H26" s="66"/>
      <c r="I26" s="39"/>
    </row>
    <row r="27" ht="15" customHeight="1">
      <c r="A27" s="53">
        <f>A26+1</f>
        <v>45888</v>
      </c>
      <c r="B27" s="63"/>
      <c r="C27" s="64"/>
      <c r="D27" s="64"/>
      <c r="E27" s="65">
        <f>C27+D27</f>
        <v>0</v>
      </c>
      <c r="F27" s="65">
        <f>F26+E27</f>
        <v>0</v>
      </c>
      <c r="G27" s="66"/>
      <c r="H27" s="66"/>
      <c r="I27" s="39"/>
    </row>
    <row r="28" ht="15" customHeight="1">
      <c r="A28" s="53">
        <f>A27+1</f>
        <v>45889</v>
      </c>
      <c r="B28" s="63"/>
      <c r="C28" s="64"/>
      <c r="D28" s="64"/>
      <c r="E28" s="65">
        <f>C28+D28</f>
        <v>0</v>
      </c>
      <c r="F28" s="65">
        <f>F27+E28</f>
        <v>0</v>
      </c>
      <c r="G28" s="66"/>
      <c r="H28" s="66"/>
      <c r="I28" s="39"/>
    </row>
    <row r="29" ht="15" customHeight="1">
      <c r="A29" s="53">
        <f>A28+1</f>
        <v>45890</v>
      </c>
      <c r="B29" s="63"/>
      <c r="C29" s="64"/>
      <c r="D29" s="64"/>
      <c r="E29" s="65">
        <f>C29+D29</f>
        <v>0</v>
      </c>
      <c r="F29" s="65">
        <f>F28+E29</f>
        <v>0</v>
      </c>
      <c r="G29" s="66"/>
      <c r="H29" s="66"/>
      <c r="I29" s="39"/>
    </row>
    <row r="30" ht="15" customHeight="1">
      <c r="A30" s="53">
        <f>A29+1</f>
        <v>45891</v>
      </c>
      <c r="B30" s="63"/>
      <c r="C30" s="64"/>
      <c r="D30" s="64"/>
      <c r="E30" s="65">
        <f>C30+D30</f>
        <v>0</v>
      </c>
      <c r="F30" s="65">
        <f>F29+E30</f>
        <v>0</v>
      </c>
      <c r="G30" s="66"/>
      <c r="H30" s="66"/>
      <c r="I30" s="39"/>
    </row>
    <row r="31" ht="15" customHeight="1">
      <c r="A31" s="53">
        <f>A30+1</f>
        <v>45892</v>
      </c>
      <c r="B31" s="63"/>
      <c r="C31" s="64"/>
      <c r="D31" s="64"/>
      <c r="E31" s="65">
        <f>C31+D31</f>
        <v>0</v>
      </c>
      <c r="F31" s="65">
        <f>F30+E31</f>
        <v>0</v>
      </c>
      <c r="G31" s="66"/>
      <c r="H31" s="66"/>
      <c r="I31" s="39"/>
    </row>
    <row r="32" ht="15" customHeight="1">
      <c r="A32" s="53">
        <f>A31+1</f>
        <v>45893</v>
      </c>
      <c r="B32" s="63"/>
      <c r="C32" s="64"/>
      <c r="D32" s="64"/>
      <c r="E32" s="65">
        <f>C32+D32</f>
        <v>0</v>
      </c>
      <c r="F32" s="65">
        <f>F31+E32</f>
        <v>0</v>
      </c>
      <c r="G32" s="66"/>
      <c r="H32" s="66"/>
      <c r="I32" s="39"/>
    </row>
    <row r="33" ht="15" customHeight="1">
      <c r="A33" s="53">
        <f>A32+1</f>
        <v>45894</v>
      </c>
      <c r="B33" s="63"/>
      <c r="C33" s="64"/>
      <c r="D33" s="64"/>
      <c r="E33" s="65">
        <f>C33+D33</f>
        <v>0</v>
      </c>
      <c r="F33" s="65">
        <f>F32+E33</f>
        <v>0</v>
      </c>
      <c r="G33" s="66"/>
      <c r="H33" s="66"/>
      <c r="I33" s="39"/>
    </row>
    <row r="34" ht="15" customHeight="1">
      <c r="A34" s="53">
        <f>A33+1</f>
        <v>45895</v>
      </c>
      <c r="B34" s="63"/>
      <c r="C34" s="64"/>
      <c r="D34" s="64"/>
      <c r="E34" s="65">
        <f>C34+D34</f>
        <v>0</v>
      </c>
      <c r="F34" s="65">
        <f>F33+E34</f>
        <v>0</v>
      </c>
      <c r="G34" s="66"/>
      <c r="H34" s="66"/>
      <c r="I34" s="39"/>
    </row>
    <row r="35" ht="15" customHeight="1">
      <c r="A35" s="53">
        <f>A34+1</f>
        <v>45896</v>
      </c>
      <c r="B35" s="63"/>
      <c r="C35" s="64"/>
      <c r="D35" s="64"/>
      <c r="E35" s="65">
        <f>C35+D35</f>
        <v>0</v>
      </c>
      <c r="F35" s="65">
        <f>F34+E35</f>
        <v>0</v>
      </c>
      <c r="G35" s="66"/>
      <c r="H35" s="66"/>
      <c r="I35" s="39"/>
    </row>
    <row r="36" ht="15" customHeight="1">
      <c r="A36" s="53">
        <f>A35+1</f>
        <v>45897</v>
      </c>
      <c r="B36" s="63"/>
      <c r="C36" s="64"/>
      <c r="D36" s="64"/>
      <c r="E36" s="65">
        <f>C36+D36</f>
        <v>0</v>
      </c>
      <c r="F36" s="65">
        <f>F35+E36</f>
        <v>0</v>
      </c>
      <c r="G36" s="66"/>
      <c r="H36" s="66"/>
      <c r="I36" s="39"/>
    </row>
    <row r="37" ht="15" customHeight="1">
      <c r="A37" s="53">
        <f>A36+1</f>
        <v>45898</v>
      </c>
      <c r="B37" s="63"/>
      <c r="C37" s="64"/>
      <c r="D37" s="64"/>
      <c r="E37" s="65">
        <f>C37+D37</f>
        <v>0</v>
      </c>
      <c r="F37" s="65">
        <f>F36+E37</f>
        <v>0</v>
      </c>
      <c r="G37" s="66"/>
      <c r="H37" s="66"/>
      <c r="I37" s="39"/>
    </row>
    <row r="38" ht="15" customHeight="1">
      <c r="A38" s="53">
        <f>A37+1</f>
        <v>45899</v>
      </c>
      <c r="B38" s="63"/>
      <c r="C38" s="64"/>
      <c r="D38" s="64"/>
      <c r="E38" s="65">
        <f>C38+D38</f>
        <v>0</v>
      </c>
      <c r="F38" s="65">
        <f>F37+E38</f>
        <v>0</v>
      </c>
      <c r="G38" s="66"/>
      <c r="H38" s="66"/>
      <c r="I38" s="39"/>
    </row>
    <row r="39" ht="15" customHeight="1">
      <c r="A39" s="53">
        <f>A38+1</f>
        <v>45900</v>
      </c>
      <c r="B39" s="63"/>
      <c r="C39" s="64"/>
      <c r="D39" s="64"/>
      <c r="E39" s="65">
        <f>C39+D39</f>
        <v>0</v>
      </c>
      <c r="F39" s="65">
        <f>F38+E39</f>
        <v>0</v>
      </c>
      <c r="G39" s="66"/>
      <c r="H39" s="66"/>
      <c r="I39" s="39"/>
    </row>
    <row r="40" ht="15" customHeight="1">
      <c r="A40" s="53">
        <f>A39+1</f>
        <v>45901</v>
      </c>
      <c r="B40" s="63"/>
      <c r="C40" s="64"/>
      <c r="D40" s="64"/>
      <c r="E40" s="65">
        <f>C40+D40</f>
        <v>0</v>
      </c>
      <c r="F40" s="65">
        <f>F39+E40</f>
        <v>0</v>
      </c>
      <c r="G40" s="66"/>
      <c r="H40" s="66"/>
      <c r="I40" s="39"/>
    </row>
    <row r="41" ht="15" customHeight="1">
      <c r="A41" s="67"/>
      <c r="B41" s="68"/>
      <c r="C41" s="69"/>
      <c r="D41" s="70"/>
      <c r="E41" s="70"/>
      <c r="F41" s="69"/>
      <c r="G41" s="71"/>
      <c r="H41" s="71"/>
      <c r="I41" s="13"/>
    </row>
    <row r="42" ht="15" customHeight="1">
      <c r="A42" t="s" s="72">
        <v>40</v>
      </c>
      <c r="B42" s="73"/>
      <c r="C42" s="74">
        <f>SUM(C10:C40)</f>
        <v>0</v>
      </c>
      <c r="D42" s="74">
        <f>SUM(D10:D40)</f>
        <v>0</v>
      </c>
      <c r="E42" s="74">
        <f>SUM(E10:E40)</f>
        <v>0</v>
      </c>
      <c r="F42" s="92"/>
      <c r="G42" s="75">
        <f>SUM(G10:G40)</f>
        <v>0</v>
      </c>
      <c r="H42" s="75">
        <f>SUM(H10:H40)</f>
        <v>0</v>
      </c>
      <c r="I42" s="13"/>
    </row>
    <row r="43" ht="15" customHeight="1">
      <c r="A43" t="s" s="76">
        <v>8</v>
      </c>
      <c r="B43" t="s" s="77">
        <v>41</v>
      </c>
      <c r="C43" s="78">
        <f>'červenec'!C44+C42</f>
        <v>0</v>
      </c>
      <c r="D43" s="78">
        <f>'červenec'!D44+D42</f>
        <v>0</v>
      </c>
      <c r="E43" s="78">
        <f>C43+D43</f>
        <v>0</v>
      </c>
      <c r="F43" s="78">
        <f>F40</f>
        <v>0</v>
      </c>
      <c r="G43" s="79">
        <f>G8+G42</f>
        <v>0</v>
      </c>
      <c r="H43" s="79">
        <f>H8+H42</f>
        <v>0</v>
      </c>
      <c r="I43" s="13"/>
    </row>
    <row r="44" ht="15" customHeight="1">
      <c r="A44" t="s" s="72">
        <v>22</v>
      </c>
      <c r="B44" s="80"/>
      <c r="C44" s="80"/>
      <c r="D44" s="80"/>
      <c r="E44" s="80"/>
      <c r="F44" s="97">
        <f>(G42/E42)*100</f>
      </c>
      <c r="G44" s="80"/>
      <c r="H44" s="80"/>
      <c r="I44" s="13"/>
    </row>
    <row r="45" ht="15" customHeight="1">
      <c r="A45" t="s" s="82">
        <v>23</v>
      </c>
      <c r="B45" s="17"/>
      <c r="C45" s="17"/>
      <c r="D45" s="17"/>
      <c r="E45" s="17"/>
      <c r="F45" s="84">
        <f>H42/G42</f>
      </c>
      <c r="G45" s="17"/>
      <c r="H45" s="17"/>
      <c r="I45" s="13"/>
    </row>
    <row r="46" ht="15" customHeight="1">
      <c r="A46" t="s" s="82">
        <v>24</v>
      </c>
      <c r="B46" s="17"/>
      <c r="C46" s="17"/>
      <c r="D46" s="17"/>
      <c r="E46" s="17"/>
      <c r="F46" s="83">
        <f>(D42*F44)/100*F45</f>
      </c>
      <c r="G46" s="17"/>
      <c r="H46" s="17"/>
      <c r="I46" s="13"/>
    </row>
    <row r="47" ht="15" customHeight="1">
      <c r="A47" s="85"/>
      <c r="B47" s="17"/>
      <c r="C47" s="17"/>
      <c r="D47" s="17"/>
      <c r="E47" s="17"/>
      <c r="F47" s="17"/>
      <c r="G47" s="17"/>
      <c r="H47" s="17"/>
      <c r="I47" s="13"/>
    </row>
    <row r="48" ht="15" customHeight="1">
      <c r="A48" t="s" s="86">
        <v>25</v>
      </c>
      <c r="B48" s="87"/>
      <c r="C48" t="s" s="88">
        <v>26</v>
      </c>
      <c r="D48" s="89">
        <f>'AUTO'!B6</f>
        <v>0</v>
      </c>
      <c r="E48" s="22"/>
      <c r="F48" s="22"/>
      <c r="G48" s="22"/>
      <c r="H48" s="22"/>
      <c r="I48" s="23"/>
    </row>
  </sheetData>
  <mergeCells count="2">
    <mergeCell ref="A1:H1"/>
    <mergeCell ref="F3:H3"/>
  </mergeCells>
  <pageMargins left="0.7" right="0.7" top="0.75" bottom="0.75" header="0.3" footer="0.3"/>
  <pageSetup firstPageNumber="1" fitToHeight="1" fitToWidth="1" scale="76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