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Zaměstnanec" sheetId="1" r:id="rId4"/>
    <sheet name="VZOR" sheetId="2" r:id="rId5"/>
    <sheet name="01" sheetId="3" r:id="rId6"/>
    <sheet name="02" sheetId="4" r:id="rId7"/>
    <sheet name="03" sheetId="5" r:id="rId8"/>
    <sheet name="04" sheetId="6" r:id="rId9"/>
    <sheet name="05" sheetId="7" r:id="rId10"/>
    <sheet name="06" sheetId="8" r:id="rId11"/>
    <sheet name="07" sheetId="9" r:id="rId12"/>
    <sheet name="08" sheetId="10" r:id="rId13"/>
    <sheet name="09" sheetId="11" r:id="rId14"/>
    <sheet name="10" sheetId="12" r:id="rId15"/>
    <sheet name="11" sheetId="13" r:id="rId16"/>
    <sheet name="12" sheetId="14" r:id="rId17"/>
  </sheets>
</workbook>
</file>

<file path=xl/sharedStrings.xml><?xml version="1.0" encoding="utf-8"?>
<sst xmlns="http://schemas.openxmlformats.org/spreadsheetml/2006/main" uniqueCount="43">
  <si>
    <t>Jméno</t>
  </si>
  <si>
    <t>Příjmení</t>
  </si>
  <si>
    <t>Druh pracovního poměru</t>
  </si>
  <si>
    <t>Rok</t>
  </si>
  <si>
    <t>Státní svátky</t>
  </si>
  <si>
    <t>Den obnovy samostatného státu</t>
  </si>
  <si>
    <t>Nový rok</t>
  </si>
  <si>
    <t>Friday, April, 18</t>
  </si>
  <si>
    <t>Velký pátek</t>
  </si>
  <si>
    <t>Monday, April, 21</t>
  </si>
  <si>
    <t>Velikonoční pondělí</t>
  </si>
  <si>
    <t>Svátek práce</t>
  </si>
  <si>
    <t>Den vítězství</t>
  </si>
  <si>
    <t>Den slovanských věrozvěstů</t>
  </si>
  <si>
    <t>Den upálení mistra Jana Husa</t>
  </si>
  <si>
    <t>Den české státnosti</t>
  </si>
  <si>
    <t>Den vzniku samostatného státu</t>
  </si>
  <si>
    <t>Den boje za svobodu a demokracii</t>
  </si>
  <si>
    <t>Štědrý den</t>
  </si>
  <si>
    <t>1. svátek vánoční</t>
  </si>
  <si>
    <t>2. svátek vánoční</t>
  </si>
  <si>
    <t>DOCHÁZKA  VZOR</t>
  </si>
  <si>
    <t>Měsíc</t>
  </si>
  <si>
    <t>Datum</t>
  </si>
  <si>
    <t>Den</t>
  </si>
  <si>
    <t>Příchod</t>
  </si>
  <si>
    <t>Odchod</t>
  </si>
  <si>
    <t xml:space="preserve">Příchod </t>
  </si>
  <si>
    <t>Odpracováno hodin</t>
  </si>
  <si>
    <t>Poznámka</t>
  </si>
  <si>
    <t>Státní svátek</t>
  </si>
  <si>
    <t>0:00</t>
  </si>
  <si>
    <t>N</t>
  </si>
  <si>
    <t>nemoc dle potvrzení lékaře</t>
  </si>
  <si>
    <t>DOV</t>
  </si>
  <si>
    <t>čerpání dovolené</t>
  </si>
  <si>
    <t>PV</t>
  </si>
  <si>
    <t>placené volno mimo dovolenou</t>
  </si>
  <si>
    <t>NV</t>
  </si>
  <si>
    <t>neplacené volno</t>
  </si>
  <si>
    <t>Odpracované hodiny:</t>
  </si>
  <si>
    <t>Podpis zaměstnance</t>
  </si>
  <si>
    <t>DOCHÁZKA</t>
  </si>
</sst>
</file>

<file path=xl/styles.xml><?xml version="1.0" encoding="utf-8"?>
<styleSheet xmlns="http://schemas.openxmlformats.org/spreadsheetml/2006/main">
  <numFmts count="9">
    <numFmt numFmtId="0" formatCode="General"/>
    <numFmt numFmtId="59" formatCode="dddd&quot;, &quot;mmmm&quot; &quot;dd&quot;, &quot;yyyy"/>
    <numFmt numFmtId="60" formatCode="#,##0&quot; &quot;;(#,##0)"/>
    <numFmt numFmtId="61" formatCode="mm/dd/yyyy"/>
    <numFmt numFmtId="62" formatCode="ddd"/>
    <numFmt numFmtId="63" formatCode="[h]&quot;h&quot; m&quot;m&quot;"/>
    <numFmt numFmtId="64" formatCode="#,##0.00&quot; Kč&quot;;&quot;-&quot;#,##0.00&quot; Kč&quot;"/>
    <numFmt numFmtId="65" formatCode="&quot; &quot;* #,##0.00&quot; Kč &quot;;&quot;-&quot;* #,##0.00&quot; Kč &quot;;&quot; &quot;* &quot;-&quot;??&quot; Kč &quot;"/>
    <numFmt numFmtId="66" formatCode="&quot; &quot;* #,##0.00&quot; CZK &quot;;&quot;-&quot;* #,##0.00&quot; CZK &quot;;&quot; &quot;* &quot;-&quot;??&quot; CZK &quot;"/>
  </numFmts>
  <fonts count="16">
    <font>
      <sz val="11"/>
      <color indexed="8"/>
      <name val="Calibri"/>
    </font>
    <font>
      <sz val="12"/>
      <color indexed="8"/>
      <name val="Times New Roman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9"/>
      <name val="Arial"/>
    </font>
    <font>
      <sz val="12"/>
      <color indexed="8"/>
      <name val="Calibri"/>
    </font>
    <font>
      <sz val="12"/>
      <color indexed="13"/>
      <name val="Courier New"/>
    </font>
    <font>
      <b val="1"/>
      <sz val="20"/>
      <color indexed="9"/>
      <name val="Calibri"/>
    </font>
    <font>
      <b val="1"/>
      <sz val="11"/>
      <color indexed="9"/>
      <name val="Arial"/>
    </font>
    <font>
      <b val="1"/>
      <sz val="12"/>
      <color indexed="8"/>
      <name val="Calibri"/>
    </font>
    <font>
      <b val="1"/>
      <sz val="13"/>
      <color indexed="8"/>
      <name val="Calibri"/>
    </font>
    <font>
      <b val="1"/>
      <sz val="11"/>
      <color indexed="8"/>
      <name val="Calibri"/>
    </font>
    <font>
      <sz val="11"/>
      <color indexed="9"/>
      <name val="Calibri"/>
    </font>
    <font>
      <sz val="11"/>
      <color indexed="9"/>
      <name val="Arial"/>
    </font>
    <font>
      <b val="1"/>
      <sz val="20"/>
      <color indexed="8"/>
      <name val="Calibri"/>
    </font>
    <font>
      <sz val="11"/>
      <color indexed="8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1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hair">
        <color indexed="8"/>
      </bottom>
      <diagonal/>
    </border>
    <border>
      <left/>
      <right style="thin">
        <color indexed="11"/>
      </right>
      <top style="hair">
        <color indexed="8"/>
      </top>
      <bottom/>
      <diagonal/>
    </border>
    <border>
      <left style="hair">
        <color indexed="8"/>
      </left>
      <right style="thin">
        <color indexed="11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left" vertical="center" wrapText="1"/>
    </xf>
    <xf numFmtId="0" fontId="5" fillId="3" borderId="2" applyNumberFormat="0" applyFont="1" applyFill="1" applyBorder="1" applyAlignment="1" applyProtection="0">
      <alignment vertical="bottom"/>
    </xf>
    <xf numFmtId="0" fontId="5" fillId="3" borderId="3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left" vertical="center" wrapText="1"/>
    </xf>
    <xf numFmtId="0" fontId="5" fillId="3" borderId="2" applyNumberFormat="1" applyFont="1" applyFill="1" applyBorder="1" applyAlignment="1" applyProtection="0">
      <alignment vertical="bottom"/>
    </xf>
    <xf numFmtId="0" fontId="5" fillId="3" borderId="6" applyNumberFormat="0" applyFont="1" applyFill="1" applyBorder="1" applyAlignment="1" applyProtection="0">
      <alignment vertical="bottom"/>
    </xf>
    <xf numFmtId="0" fontId="5" fillId="3" borderId="7" applyNumberFormat="0" applyFont="1" applyFill="1" applyBorder="1" applyAlignment="1" applyProtection="0">
      <alignment vertical="bottom"/>
    </xf>
    <xf numFmtId="49" fontId="5" fillId="3" borderId="4" applyNumberFormat="1" applyFont="1" applyFill="1" applyBorder="1" applyAlignment="1" applyProtection="0">
      <alignment vertical="bottom"/>
    </xf>
    <xf numFmtId="59" fontId="5" fillId="3" borderId="4" applyNumberFormat="1" applyFont="1" applyFill="1" applyBorder="1" applyAlignment="1" applyProtection="0">
      <alignment vertical="bottom"/>
    </xf>
    <xf numFmtId="49" fontId="5" fillId="3" borderId="8" applyNumberFormat="1" applyFont="1" applyFill="1" applyBorder="1" applyAlignment="1" applyProtection="0">
      <alignment vertical="bottom"/>
    </xf>
    <xf numFmtId="49" fontId="5" fillId="4" borderId="4" applyNumberFormat="1" applyFont="1" applyFill="1" applyBorder="1" applyAlignment="1" applyProtection="0">
      <alignment horizontal="right" vertical="bottom"/>
    </xf>
    <xf numFmtId="49" fontId="5" fillId="4" borderId="9" applyNumberFormat="1" applyFont="1" applyFill="1" applyBorder="1" applyAlignment="1" applyProtection="0">
      <alignment vertical="bottom"/>
    </xf>
    <xf numFmtId="0" fontId="5" fillId="3" borderId="10" applyNumberFormat="0" applyFont="1" applyFill="1" applyBorder="1" applyAlignment="1" applyProtection="0">
      <alignment vertical="bottom"/>
    </xf>
    <xf numFmtId="49" fontId="5" fillId="4" borderId="11" applyNumberFormat="1" applyFont="1" applyFill="1" applyBorder="1" applyAlignment="1" applyProtection="0">
      <alignment horizontal="right" vertical="bottom"/>
    </xf>
    <xf numFmtId="49" fontId="5" fillId="4" borderId="12" applyNumberFormat="1" applyFont="1" applyFill="1" applyBorder="1" applyAlignment="1" applyProtection="0">
      <alignment vertical="bottom"/>
    </xf>
    <xf numFmtId="14" fontId="6" fillId="3" borderId="10" applyNumberFormat="1" applyFont="1" applyFill="1" applyBorder="1" applyAlignment="1" applyProtection="0">
      <alignment vertical="bottom"/>
    </xf>
    <xf numFmtId="59" fontId="5" fillId="3" borderId="6" applyNumberFormat="1" applyFont="1" applyFill="1" applyBorder="1" applyAlignment="1" applyProtection="0">
      <alignment vertical="bottom"/>
    </xf>
    <xf numFmtId="49" fontId="5" fillId="3" borderId="6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7" fillId="5" borderId="11" applyNumberFormat="1" applyFont="1" applyFill="1" applyBorder="1" applyAlignment="1" applyProtection="0">
      <alignment horizontal="center" vertical="bottom"/>
    </xf>
    <xf numFmtId="0" fontId="7" fillId="5" borderId="13" applyNumberFormat="0" applyFont="1" applyFill="1" applyBorder="1" applyAlignment="1" applyProtection="0">
      <alignment horizontal="center" vertical="bottom"/>
    </xf>
    <xf numFmtId="0" fontId="0" fillId="3" borderId="10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49" fontId="8" fillId="2" borderId="9" applyNumberFormat="1" applyFont="1" applyFill="1" applyBorder="1" applyAlignment="1" applyProtection="0">
      <alignment horizontal="left" vertical="center" wrapText="1"/>
    </xf>
    <xf numFmtId="1" fontId="9" fillId="3" borderId="14" applyNumberFormat="1" applyFont="1" applyFill="1" applyBorder="1" applyAlignment="1" applyProtection="0">
      <alignment vertical="bottom"/>
    </xf>
    <xf numFmtId="60" fontId="0" fillId="3" borderId="6" applyNumberFormat="1" applyFont="1" applyFill="1" applyBorder="1" applyAlignment="1" applyProtection="0">
      <alignment vertical="bottom"/>
    </xf>
    <xf numFmtId="0" fontId="0" fillId="3" borderId="6" applyNumberFormat="0" applyFont="1" applyFill="1" applyBorder="1" applyAlignment="1" applyProtection="0">
      <alignment vertical="bottom"/>
    </xf>
    <xf numFmtId="60" fontId="9" fillId="3" borderId="10" applyNumberFormat="1" applyFont="1" applyFill="1" applyBorder="1" applyAlignment="1" applyProtection="0">
      <alignment vertical="bottom"/>
    </xf>
    <xf numFmtId="60" fontId="0" fillId="3" borderId="4" applyNumberFormat="1" applyFont="1" applyFill="1" applyBorder="1" applyAlignment="1" applyProtection="0">
      <alignment vertical="bottom"/>
    </xf>
    <xf numFmtId="0" fontId="0" fillId="3" borderId="15" applyNumberFormat="0" applyFont="1" applyFill="1" applyBorder="1" applyAlignment="1" applyProtection="0">
      <alignment vertical="bottom"/>
    </xf>
    <xf numFmtId="0" fontId="10" fillId="3" borderId="10" applyNumberFormat="0" applyFont="1" applyFill="1" applyBorder="1" applyAlignment="1" applyProtection="0">
      <alignment vertical="bottom"/>
    </xf>
    <xf numFmtId="0" fontId="10" fillId="3" borderId="4" applyNumberFormat="0" applyFont="1" applyFill="1" applyBorder="1" applyAlignment="1" applyProtection="0">
      <alignment vertical="bottom"/>
    </xf>
    <xf numFmtId="0" fontId="10" fillId="3" borderId="4" applyNumberFormat="1" applyFont="1" applyFill="1" applyBorder="1" applyAlignment="1" applyProtection="0">
      <alignment vertical="bottom"/>
    </xf>
    <xf numFmtId="0" fontId="10" fillId="3" borderId="16" applyNumberFormat="0" applyFont="1" applyFill="1" applyBorder="1" applyAlignment="1" applyProtection="0">
      <alignment vertical="bottom"/>
    </xf>
    <xf numFmtId="49" fontId="8" fillId="2" borderId="9" applyNumberFormat="1" applyFont="1" applyFill="1" applyBorder="1" applyAlignment="1" applyProtection="0">
      <alignment horizontal="center" vertical="center"/>
    </xf>
    <xf numFmtId="17" fontId="8" fillId="2" borderId="12" applyNumberFormat="1" applyFont="1" applyFill="1" applyBorder="1" applyAlignment="1" applyProtection="0">
      <alignment horizontal="center" vertical="center"/>
    </xf>
    <xf numFmtId="0" fontId="0" fillId="3" borderId="17" applyNumberFormat="0" applyFont="1" applyFill="1" applyBorder="1" applyAlignment="1" applyProtection="0">
      <alignment vertical="bottom"/>
    </xf>
    <xf numFmtId="0" fontId="0" fillId="3" borderId="18" applyNumberFormat="0" applyFont="1" applyFill="1" applyBorder="1" applyAlignment="1" applyProtection="0">
      <alignment vertical="bottom"/>
    </xf>
    <xf numFmtId="49" fontId="11" fillId="3" borderId="2" applyNumberFormat="1" applyFont="1" applyFill="1" applyBorder="1" applyAlignment="1" applyProtection="0">
      <alignment horizontal="center" vertical="center" wrapText="1"/>
    </xf>
    <xf numFmtId="0" fontId="11" fillId="3" borderId="2" applyNumberFormat="0" applyFont="1" applyFill="1" applyBorder="1" applyAlignment="1" applyProtection="0">
      <alignment horizontal="center" vertical="center" wrapText="1"/>
    </xf>
    <xf numFmtId="0" fontId="0" fillId="3" borderId="3" applyNumberFormat="0" applyFont="1" applyFill="1" applyBorder="1" applyAlignment="1" applyProtection="0">
      <alignment vertical="bottom"/>
    </xf>
    <xf numFmtId="61" fontId="0" fillId="6" borderId="2" applyNumberFormat="1" applyFont="1" applyFill="1" applyBorder="1" applyAlignment="1" applyProtection="0">
      <alignment vertical="bottom"/>
    </xf>
    <xf numFmtId="62" fontId="0" fillId="6" borderId="2" applyNumberFormat="1" applyFont="1" applyFill="1" applyBorder="1" applyAlignment="1" applyProtection="0">
      <alignment vertical="bottom"/>
    </xf>
    <xf numFmtId="0" fontId="0" fillId="6" borderId="2" applyNumberFormat="1" applyFont="1" applyFill="1" applyBorder="1" applyAlignment="1" applyProtection="0">
      <alignment vertical="bottom"/>
    </xf>
    <xf numFmtId="20" fontId="0" fillId="6" borderId="2" applyNumberFormat="1" applyFont="1" applyFill="1" applyBorder="1" applyAlignment="1" applyProtection="0">
      <alignment vertical="bottom"/>
    </xf>
    <xf numFmtId="63" fontId="0" fillId="6" borderId="2" applyNumberFormat="1" applyFont="1" applyFill="1" applyBorder="1" applyAlignment="1" applyProtection="0">
      <alignment vertical="bottom"/>
    </xf>
    <xf numFmtId="49" fontId="0" fillId="6" borderId="2" applyNumberFormat="1" applyFont="1" applyFill="1" applyBorder="1" applyAlignment="1" applyProtection="0">
      <alignment vertical="bottom"/>
    </xf>
    <xf numFmtId="61" fontId="0" fillId="3" borderId="2" applyNumberFormat="1" applyFont="1" applyFill="1" applyBorder="1" applyAlignment="1" applyProtection="0">
      <alignment vertical="bottom"/>
    </xf>
    <xf numFmtId="62" fontId="0" fillId="3" borderId="2" applyNumberFormat="1" applyFont="1" applyFill="1" applyBorder="1" applyAlignment="1" applyProtection="0">
      <alignment vertical="bottom"/>
    </xf>
    <xf numFmtId="0" fontId="0" fillId="3" borderId="2" applyNumberFormat="1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bottom"/>
    </xf>
    <xf numFmtId="63" fontId="0" fillId="3" borderId="2" applyNumberFormat="1" applyFont="1" applyFill="1" applyBorder="1" applyAlignment="1" applyProtection="0">
      <alignment vertical="bottom"/>
    </xf>
    <xf numFmtId="61" fontId="0" fillId="7" borderId="2" applyNumberFormat="1" applyFont="1" applyFill="1" applyBorder="1" applyAlignment="1" applyProtection="0">
      <alignment vertical="bottom"/>
    </xf>
    <xf numFmtId="62" fontId="0" fillId="7" borderId="2" applyNumberFormat="1" applyFont="1" applyFill="1" applyBorder="1" applyAlignment="1" applyProtection="0">
      <alignment vertical="bottom"/>
    </xf>
    <xf numFmtId="0" fontId="0" fillId="7" borderId="2" applyNumberFormat="1" applyFont="1" applyFill="1" applyBorder="1" applyAlignment="1" applyProtection="0">
      <alignment vertical="bottom"/>
    </xf>
    <xf numFmtId="20" fontId="0" fillId="7" borderId="2" applyNumberFormat="1" applyFont="1" applyFill="1" applyBorder="1" applyAlignment="1" applyProtection="0">
      <alignment vertical="bottom"/>
    </xf>
    <xf numFmtId="63" fontId="0" fillId="7" borderId="2" applyNumberFormat="1" applyFont="1" applyFill="1" applyBorder="1" applyAlignment="1" applyProtection="0">
      <alignment vertical="bottom"/>
    </xf>
    <xf numFmtId="49" fontId="0" fillId="7" borderId="2" applyNumberFormat="1" applyFont="1" applyFill="1" applyBorder="1" applyAlignment="1" applyProtection="0">
      <alignment vertical="bottom"/>
    </xf>
    <xf numFmtId="0" fontId="0" fillId="3" borderId="19" applyNumberFormat="0" applyFont="1" applyFill="1" applyBorder="1" applyAlignment="1" applyProtection="0">
      <alignment vertical="bottom"/>
    </xf>
    <xf numFmtId="61" fontId="12" fillId="8" borderId="2" applyNumberFormat="1" applyFont="1" applyFill="1" applyBorder="1" applyAlignment="1" applyProtection="0">
      <alignment vertical="bottom"/>
    </xf>
    <xf numFmtId="62" fontId="12" fillId="8" borderId="2" applyNumberFormat="1" applyFont="1" applyFill="1" applyBorder="1" applyAlignment="1" applyProtection="0">
      <alignment vertical="bottom"/>
    </xf>
    <xf numFmtId="0" fontId="12" fillId="8" borderId="2" applyNumberFormat="1" applyFont="1" applyFill="1" applyBorder="1" applyAlignment="1" applyProtection="0">
      <alignment vertical="bottom"/>
    </xf>
    <xf numFmtId="20" fontId="12" fillId="8" borderId="2" applyNumberFormat="1" applyFont="1" applyFill="1" applyBorder="1" applyAlignment="1" applyProtection="0">
      <alignment vertical="bottom"/>
    </xf>
    <xf numFmtId="49" fontId="12" fillId="8" borderId="2" applyNumberFormat="1" applyFont="1" applyFill="1" applyBorder="1" applyAlignment="1" applyProtection="0">
      <alignment vertical="bottom"/>
    </xf>
    <xf numFmtId="61" fontId="12" fillId="9" borderId="2" applyNumberFormat="1" applyFont="1" applyFill="1" applyBorder="1" applyAlignment="1" applyProtection="0">
      <alignment vertical="bottom"/>
    </xf>
    <xf numFmtId="62" fontId="12" fillId="9" borderId="2" applyNumberFormat="1" applyFont="1" applyFill="1" applyBorder="1" applyAlignment="1" applyProtection="0">
      <alignment vertical="bottom"/>
    </xf>
    <xf numFmtId="0" fontId="12" fillId="9" borderId="2" applyNumberFormat="1" applyFont="1" applyFill="1" applyBorder="1" applyAlignment="1" applyProtection="0">
      <alignment vertical="bottom"/>
    </xf>
    <xf numFmtId="20" fontId="12" fillId="9" borderId="2" applyNumberFormat="1" applyFont="1" applyFill="1" applyBorder="1" applyAlignment="1" applyProtection="0">
      <alignment vertical="bottom"/>
    </xf>
    <xf numFmtId="49" fontId="12" fillId="9" borderId="2" applyNumberFormat="1" applyFont="1" applyFill="1" applyBorder="1" applyAlignment="1" applyProtection="0">
      <alignment vertical="bottom"/>
    </xf>
    <xf numFmtId="61" fontId="12" fillId="10" borderId="2" applyNumberFormat="1" applyFont="1" applyFill="1" applyBorder="1" applyAlignment="1" applyProtection="0">
      <alignment vertical="bottom"/>
    </xf>
    <xf numFmtId="62" fontId="12" fillId="10" borderId="2" applyNumberFormat="1" applyFont="1" applyFill="1" applyBorder="1" applyAlignment="1" applyProtection="0">
      <alignment vertical="bottom"/>
    </xf>
    <xf numFmtId="0" fontId="12" fillId="10" borderId="2" applyNumberFormat="1" applyFont="1" applyFill="1" applyBorder="1" applyAlignment="1" applyProtection="0">
      <alignment vertical="bottom"/>
    </xf>
    <xf numFmtId="20" fontId="12" fillId="10" borderId="2" applyNumberFormat="1" applyFont="1" applyFill="1" applyBorder="1" applyAlignment="1" applyProtection="0">
      <alignment vertical="bottom"/>
    </xf>
    <xf numFmtId="49" fontId="12" fillId="10" borderId="2" applyNumberFormat="1" applyFont="1" applyFill="1" applyBorder="1" applyAlignment="1" applyProtection="0">
      <alignment vertical="bottom"/>
    </xf>
    <xf numFmtId="61" fontId="12" fillId="11" borderId="2" applyNumberFormat="1" applyFont="1" applyFill="1" applyBorder="1" applyAlignment="1" applyProtection="0">
      <alignment vertical="bottom"/>
    </xf>
    <xf numFmtId="62" fontId="12" fillId="11" borderId="2" applyNumberFormat="1" applyFont="1" applyFill="1" applyBorder="1" applyAlignment="1" applyProtection="0">
      <alignment vertical="bottom"/>
    </xf>
    <xf numFmtId="0" fontId="12" fillId="11" borderId="2" applyNumberFormat="1" applyFont="1" applyFill="1" applyBorder="1" applyAlignment="1" applyProtection="0">
      <alignment vertical="bottom"/>
    </xf>
    <xf numFmtId="20" fontId="12" fillId="11" borderId="2" applyNumberFormat="1" applyFont="1" applyFill="1" applyBorder="1" applyAlignment="1" applyProtection="0">
      <alignment vertical="bottom"/>
    </xf>
    <xf numFmtId="49" fontId="12" fillId="11" borderId="2" applyNumberFormat="1" applyFont="1" applyFill="1" applyBorder="1" applyAlignment="1" applyProtection="0">
      <alignment vertical="bottom"/>
    </xf>
    <xf numFmtId="0" fontId="0" fillId="3" borderId="20" applyNumberFormat="0" applyFont="1" applyFill="1" applyBorder="1" applyAlignment="1" applyProtection="0">
      <alignment vertical="bottom"/>
    </xf>
    <xf numFmtId="49" fontId="11" fillId="3" borderId="2" applyNumberFormat="1" applyFont="1" applyFill="1" applyBorder="1" applyAlignment="1" applyProtection="0">
      <alignment horizontal="left" vertical="center"/>
    </xf>
    <xf numFmtId="0" fontId="11" fillId="3" borderId="2" applyNumberFormat="0" applyFont="1" applyFill="1" applyBorder="1" applyAlignment="1" applyProtection="0">
      <alignment horizontal="left" vertical="center"/>
    </xf>
    <xf numFmtId="63" fontId="11" fillId="3" borderId="2" applyNumberFormat="1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49" fontId="11" fillId="3" borderId="7" applyNumberFormat="1" applyFont="1" applyFill="1" applyBorder="1" applyAlignment="1" applyProtection="0">
      <alignment vertical="bottom"/>
    </xf>
    <xf numFmtId="20" fontId="0" fillId="3" borderId="7" applyNumberFormat="1" applyFont="1" applyFill="1" applyBorder="1" applyAlignment="1" applyProtection="0">
      <alignment vertical="bottom"/>
    </xf>
    <xf numFmtId="64" fontId="13" fillId="3" borderId="4" applyNumberFormat="1" applyFont="1" applyFill="1" applyBorder="1" applyAlignment="1" applyProtection="0">
      <alignment vertical="center"/>
    </xf>
    <xf numFmtId="65" fontId="8" fillId="3" borderId="4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14" fillId="3" borderId="11" applyNumberFormat="1" applyFont="1" applyFill="1" applyBorder="1" applyAlignment="1" applyProtection="0">
      <alignment horizontal="center" vertical="center"/>
    </xf>
    <xf numFmtId="0" fontId="14" fillId="3" borderId="13" applyNumberFormat="0" applyFont="1" applyFill="1" applyBorder="1" applyAlignment="1" applyProtection="0">
      <alignment horizontal="center" vertical="center"/>
    </xf>
    <xf numFmtId="0" fontId="0" fillId="3" borderId="13" applyNumberFormat="0" applyFont="1" applyFill="1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1" fontId="9" fillId="3" borderId="12" applyNumberFormat="1" applyFont="1" applyFill="1" applyBorder="1" applyAlignment="1" applyProtection="0">
      <alignment vertical="bottom"/>
    </xf>
    <xf numFmtId="60" fontId="0" fillId="3" borderId="12" applyNumberFormat="1" applyFont="1" applyFill="1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0" fontId="0" fillId="3" borderId="21" applyNumberFormat="0" applyFont="1" applyFill="1" applyBorder="1" applyAlignment="1" applyProtection="0">
      <alignment vertical="bottom"/>
    </xf>
    <xf numFmtId="60" fontId="9" fillId="3" borderId="12" applyNumberFormat="1" applyFont="1" applyFill="1" applyBorder="1" applyAlignment="1" applyProtection="0">
      <alignment vertical="bottom"/>
    </xf>
    <xf numFmtId="66" fontId="15" fillId="3" borderId="21" applyNumberFormat="1" applyFont="1" applyFill="1" applyBorder="1" applyAlignment="1" applyProtection="0">
      <alignment horizontal="left" vertical="center"/>
    </xf>
    <xf numFmtId="0" fontId="0" fillId="3" borderId="9" applyNumberFormat="0" applyFont="1" applyFill="1" applyBorder="1" applyAlignment="1" applyProtection="0">
      <alignment vertical="bottom"/>
    </xf>
    <xf numFmtId="0" fontId="10" fillId="3" borderId="12" applyNumberFormat="0" applyFont="1" applyFill="1" applyBorder="1" applyAlignment="1" applyProtection="0">
      <alignment vertical="bottom"/>
    </xf>
    <xf numFmtId="0" fontId="10" fillId="3" borderId="12" applyNumberFormat="1" applyFont="1" applyFill="1" applyBorder="1" applyAlignment="1" applyProtection="0">
      <alignment vertical="bottom"/>
    </xf>
    <xf numFmtId="49" fontId="8" fillId="2" borderId="9" applyNumberFormat="1" applyFont="1" applyFill="1" applyBorder="1" applyAlignment="1" applyProtection="0">
      <alignment horizontal="left" vertical="center"/>
    </xf>
    <xf numFmtId="17" fontId="8" fillId="2" borderId="12" applyNumberFormat="1" applyFont="1" applyFill="1" applyBorder="1" applyAlignment="1" applyProtection="0">
      <alignment horizontal="left" vertical="center"/>
    </xf>
    <xf numFmtId="0" fontId="0" fillId="3" borderId="22" applyNumberFormat="0" applyFont="1" applyFill="1" applyBorder="1" applyAlignment="1" applyProtection="0">
      <alignment vertical="bottom"/>
    </xf>
    <xf numFmtId="0" fontId="0" fillId="3" borderId="23" applyNumberFormat="0" applyFont="1" applyFill="1" applyBorder="1" applyAlignment="1" applyProtection="0">
      <alignment vertical="bottom"/>
    </xf>
    <xf numFmtId="49" fontId="11" fillId="3" borderId="24" applyNumberFormat="1" applyFont="1" applyFill="1" applyBorder="1" applyAlignment="1" applyProtection="0">
      <alignment horizontal="center" vertical="center" wrapText="1"/>
    </xf>
    <xf numFmtId="0" fontId="11" fillId="3" borderId="24" applyNumberFormat="0" applyFont="1" applyFill="1" applyBorder="1" applyAlignment="1" applyProtection="0">
      <alignment horizontal="center" vertical="center" wrapText="1"/>
    </xf>
    <xf numFmtId="0" fontId="0" fillId="3" borderId="25" applyNumberFormat="0" applyFont="1" applyFill="1" applyBorder="1" applyAlignment="1" applyProtection="0">
      <alignment vertical="bottom"/>
    </xf>
    <xf numFmtId="14" fontId="0" fillId="6" borderId="24" applyNumberFormat="1" applyFont="1" applyFill="1" applyBorder="1" applyAlignment="1" applyProtection="0">
      <alignment vertical="bottom"/>
    </xf>
    <xf numFmtId="62" fontId="0" fillId="6" borderId="24" applyNumberFormat="1" applyFont="1" applyFill="1" applyBorder="1" applyAlignment="1" applyProtection="0">
      <alignment vertical="bottom"/>
    </xf>
    <xf numFmtId="0" fontId="0" fillId="6" borderId="24" applyNumberFormat="1" applyFont="1" applyFill="1" applyBorder="1" applyAlignment="1" applyProtection="0">
      <alignment vertical="bottom"/>
    </xf>
    <xf numFmtId="20" fontId="0" fillId="6" borderId="24" applyNumberFormat="1" applyFont="1" applyFill="1" applyBorder="1" applyAlignment="1" applyProtection="0">
      <alignment vertical="bottom"/>
    </xf>
    <xf numFmtId="63" fontId="0" fillId="6" borderId="24" applyNumberFormat="1" applyFont="1" applyFill="1" applyBorder="1" applyAlignment="1" applyProtection="0">
      <alignment vertical="bottom"/>
    </xf>
    <xf numFmtId="49" fontId="0" fillId="6" borderId="24" applyNumberFormat="1" applyFont="1" applyFill="1" applyBorder="1" applyAlignment="1" applyProtection="0">
      <alignment vertical="bottom"/>
    </xf>
    <xf numFmtId="14" fontId="0" fillId="3" borderId="24" applyNumberFormat="1" applyFont="1" applyFill="1" applyBorder="1" applyAlignment="1" applyProtection="0">
      <alignment vertical="bottom"/>
    </xf>
    <xf numFmtId="62" fontId="0" fillId="3" borderId="24" applyNumberFormat="1" applyFont="1" applyFill="1" applyBorder="1" applyAlignment="1" applyProtection="0">
      <alignment vertical="bottom"/>
    </xf>
    <xf numFmtId="0" fontId="0" fillId="3" borderId="24" applyNumberFormat="1" applyFont="1" applyFill="1" applyBorder="1" applyAlignment="1" applyProtection="0">
      <alignment vertical="bottom"/>
    </xf>
    <xf numFmtId="20" fontId="0" fillId="3" borderId="24" applyNumberFormat="1" applyFont="1" applyFill="1" applyBorder="1" applyAlignment="1" applyProtection="0">
      <alignment vertical="bottom"/>
    </xf>
    <xf numFmtId="63" fontId="0" fillId="3" borderId="24" applyNumberFormat="1" applyFont="1" applyFill="1" applyBorder="1" applyAlignment="1" applyProtection="0">
      <alignment vertical="bottom"/>
    </xf>
    <xf numFmtId="49" fontId="0" fillId="3" borderId="24" applyNumberFormat="1" applyFont="1" applyFill="1" applyBorder="1" applyAlignment="1" applyProtection="0">
      <alignment vertical="bottom"/>
    </xf>
    <xf numFmtId="49" fontId="11" fillId="3" borderId="24" applyNumberFormat="1" applyFont="1" applyFill="1" applyBorder="1" applyAlignment="1" applyProtection="0">
      <alignment horizontal="left" vertical="center"/>
    </xf>
    <xf numFmtId="0" fontId="11" fillId="3" borderId="24" applyNumberFormat="0" applyFont="1" applyFill="1" applyBorder="1" applyAlignment="1" applyProtection="0">
      <alignment horizontal="left" vertical="center"/>
    </xf>
    <xf numFmtId="63" fontId="11" fillId="3" borderId="24" applyNumberFormat="1" applyFont="1" applyFill="1" applyBorder="1" applyAlignment="1" applyProtection="0">
      <alignment vertical="bottom"/>
    </xf>
    <xf numFmtId="0" fontId="0" fillId="3" borderId="24" applyNumberFormat="0" applyFont="1" applyFill="1" applyBorder="1" applyAlignment="1" applyProtection="0">
      <alignment vertical="bottom"/>
    </xf>
    <xf numFmtId="0" fontId="0" fillId="3" borderId="26" applyNumberFormat="0" applyFont="1" applyFill="1" applyBorder="1" applyAlignment="1" applyProtection="0">
      <alignment vertical="bottom"/>
    </xf>
    <xf numFmtId="0" fontId="0" fillId="3" borderId="27" applyNumberFormat="0" applyFont="1" applyFill="1" applyBorder="1" applyAlignment="1" applyProtection="0">
      <alignment vertical="bottom"/>
    </xf>
    <xf numFmtId="0" fontId="0" fillId="3" borderId="28" applyNumberFormat="0" applyFont="1" applyFill="1" applyBorder="1" applyAlignment="1" applyProtection="0">
      <alignment vertical="bottom"/>
    </xf>
    <xf numFmtId="0" fontId="0" fillId="3" borderId="29" applyNumberFormat="0" applyFont="1" applyFill="1" applyBorder="1" applyAlignment="1" applyProtection="0">
      <alignment vertical="bottom"/>
    </xf>
    <xf numFmtId="49" fontId="11" fillId="3" borderId="30" applyNumberFormat="1" applyFont="1" applyFill="1" applyBorder="1" applyAlignment="1" applyProtection="0">
      <alignment vertical="bottom"/>
    </xf>
    <xf numFmtId="0" fontId="0" fillId="3" borderId="31" applyNumberFormat="0" applyFont="1" applyFill="1" applyBorder="1" applyAlignment="1" applyProtection="0">
      <alignment vertical="bottom"/>
    </xf>
    <xf numFmtId="20" fontId="0" fillId="3" borderId="31" applyNumberFormat="1" applyFont="1" applyFill="1" applyBorder="1" applyAlignment="1" applyProtection="0">
      <alignment vertical="bottom"/>
    </xf>
    <xf numFmtId="0" fontId="0" fillId="3" borderId="32" applyNumberFormat="0" applyFont="1" applyFill="1" applyBorder="1" applyAlignment="1" applyProtection="0">
      <alignment vertical="bottom"/>
    </xf>
    <xf numFmtId="0" fontId="0" fillId="3" borderId="1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14" fillId="3" borderId="16" applyNumberFormat="0" applyFont="1" applyFill="1" applyBorder="1" applyAlignment="1" applyProtection="0">
      <alignment horizontal="center" vertical="center"/>
    </xf>
    <xf numFmtId="0" fontId="0" fillId="3" borderId="33" applyNumberFormat="0" applyFont="1" applyFill="1" applyBorder="1" applyAlignment="1" applyProtection="0">
      <alignment vertical="bottom"/>
    </xf>
    <xf numFmtId="61" fontId="0" fillId="3" borderId="24" applyNumberFormat="1" applyFont="1" applyFill="1" applyBorder="1" applyAlignment="1" applyProtection="0">
      <alignment vertical="bottom"/>
    </xf>
    <xf numFmtId="0" fontId="0" fillId="3" borderId="34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3" borderId="35" applyNumberFormat="0" applyFont="1" applyFill="1" applyBorder="1" applyAlignment="1" applyProtection="0">
      <alignment vertical="bottom"/>
    </xf>
    <xf numFmtId="14" fontId="0" fillId="12" borderId="24" applyNumberFormat="1" applyFont="1" applyFill="1" applyBorder="1" applyAlignment="1" applyProtection="0">
      <alignment vertical="bottom"/>
    </xf>
    <xf numFmtId="62" fontId="0" fillId="12" borderId="24" applyNumberFormat="1" applyFont="1" applyFill="1" applyBorder="1" applyAlignment="1" applyProtection="0">
      <alignment vertical="bottom"/>
    </xf>
    <xf numFmtId="0" fontId="0" fillId="12" borderId="24" applyNumberFormat="1" applyFont="1" applyFill="1" applyBorder="1" applyAlignment="1" applyProtection="0">
      <alignment vertical="bottom"/>
    </xf>
    <xf numFmtId="20" fontId="0" fillId="12" borderId="24" applyNumberFormat="1" applyFont="1" applyFill="1" applyBorder="1" applyAlignment="1" applyProtection="0">
      <alignment vertical="bottom"/>
    </xf>
    <xf numFmtId="63" fontId="0" fillId="12" borderId="2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458f"/>
      <rgbColor rgb="ffaaaaaa"/>
      <rgbColor rgb="ffadcdea"/>
      <rgbColor rgb="ffc7254e"/>
      <rgbColor rgb="ff262626"/>
      <rgbColor rgb="ffff0000"/>
      <rgbColor rgb="ffffff00"/>
      <rgbColor rgb="ffddebf7"/>
      <rgbColor rgb="ff00b0f0"/>
      <rgbColor rgb="ff737373"/>
      <rgbColor rgb="ff44749f"/>
      <rgbColor rgb="ff2d4d6a"/>
      <rgbColor rgb="fffeff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180976</xdr:colOff>
      <xdr:row>0</xdr:row>
      <xdr:rowOff>66675</xdr:rowOff>
    </xdr:from>
    <xdr:to>
      <xdr:col>1</xdr:col>
      <xdr:colOff>561976</xdr:colOff>
      <xdr:row>0</xdr:row>
      <xdr:rowOff>409575</xdr:rowOff>
    </xdr:to>
    <xdr:pic>
      <xdr:nvPicPr>
        <xdr:cNvPr id="2" name="Obrázek 1" descr="Obrázek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80976" y="66675"/>
          <a:ext cx="1511301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0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20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22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1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24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4" name="Obrázek 3" descr="Obrázek 3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6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8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10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12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14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16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161925</xdr:colOff>
      <xdr:row>0</xdr:row>
      <xdr:rowOff>66675</xdr:rowOff>
    </xdr:from>
    <xdr:to>
      <xdr:col>1</xdr:col>
      <xdr:colOff>542925</xdr:colOff>
      <xdr:row>0</xdr:row>
      <xdr:rowOff>409575</xdr:rowOff>
    </xdr:to>
    <xdr:pic>
      <xdr:nvPicPr>
        <xdr:cNvPr id="18" name="Obrázek 2" descr="Obrázek 2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66675"/>
          <a:ext cx="1511300" cy="342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8.xml"/></Relationships>
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9.xml"/></Relationships>
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0.xml"/></Relationships>
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1.xml"/></Relationships>
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</Relationships>
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</Relationships>
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21"/>
  <sheetViews>
    <sheetView workbookViewId="0" showGridLines="0" defaultGridColor="1"/>
  </sheetViews>
  <sheetFormatPr defaultColWidth="11" defaultRowHeight="15" customHeight="1" outlineLevelRow="0" outlineLevelCol="0"/>
  <cols>
    <col min="1" max="1" width="25.5" style="1" customWidth="1"/>
    <col min="2" max="2" width="43.3516" style="1" customWidth="1"/>
    <col min="3" max="3" width="12.8516" style="1" customWidth="1"/>
    <col min="4" max="4" width="13.3516" style="1" customWidth="1"/>
    <col min="5" max="6" width="11" style="1" customWidth="1"/>
    <col min="7" max="16384" width="11" style="1" customWidth="1"/>
  </cols>
  <sheetData>
    <row r="1" ht="18" customHeight="1">
      <c r="A1" t="s" s="2">
        <v>0</v>
      </c>
      <c r="B1" s="3"/>
      <c r="C1" s="4"/>
      <c r="D1" s="5"/>
      <c r="E1" s="5"/>
      <c r="F1" s="5"/>
    </row>
    <row r="2" ht="18" customHeight="1">
      <c r="A2" t="s" s="2">
        <v>1</v>
      </c>
      <c r="B2" s="3"/>
      <c r="C2" s="4"/>
      <c r="D2" s="5"/>
      <c r="E2" s="5"/>
      <c r="F2" s="5"/>
    </row>
    <row r="3" ht="18" customHeight="1">
      <c r="A3" t="s" s="2">
        <v>2</v>
      </c>
      <c r="B3" s="3"/>
      <c r="C3" s="4"/>
      <c r="D3" s="5"/>
      <c r="E3" s="5"/>
      <c r="F3" s="5"/>
    </row>
    <row r="4" ht="17" customHeight="1">
      <c r="A4" t="s" s="6">
        <v>3</v>
      </c>
      <c r="B4" s="7">
        <v>2025</v>
      </c>
      <c r="C4" s="4"/>
      <c r="D4" s="5"/>
      <c r="E4" s="5"/>
      <c r="F4" s="5"/>
    </row>
    <row r="5" ht="16" customHeight="1">
      <c r="A5" s="8"/>
      <c r="B5" s="9"/>
      <c r="C5" s="5"/>
      <c r="D5" s="5"/>
      <c r="E5" s="5"/>
      <c r="F5" s="5"/>
    </row>
    <row r="6" ht="16" customHeight="1">
      <c r="A6" t="s" s="10">
        <v>4</v>
      </c>
      <c r="B6" s="5"/>
      <c r="C6" s="5"/>
      <c r="D6" s="5"/>
      <c r="E6" s="5"/>
      <c r="F6" s="5"/>
    </row>
    <row r="7" ht="16" customHeight="1">
      <c r="A7" s="5"/>
      <c r="B7" s="5"/>
      <c r="C7" s="5"/>
      <c r="D7" s="5"/>
      <c r="E7" s="5"/>
      <c r="F7" s="5"/>
    </row>
    <row r="8" ht="16" customHeight="1">
      <c r="A8" s="11">
        <f>DATE(B4,1,1)</f>
        <v>45658</v>
      </c>
      <c r="B8" t="s" s="10">
        <v>5</v>
      </c>
      <c r="C8" s="5"/>
      <c r="D8" s="5"/>
      <c r="E8" s="5"/>
      <c r="F8" s="5"/>
    </row>
    <row r="9" ht="16" customHeight="1">
      <c r="A9" s="11">
        <f>A8</f>
        <v>45658</v>
      </c>
      <c r="B9" t="s" s="12">
        <v>6</v>
      </c>
      <c r="C9" s="5"/>
      <c r="D9" s="5"/>
      <c r="E9" s="5"/>
      <c r="F9" s="5"/>
    </row>
    <row r="10" ht="16" customHeight="1">
      <c r="A10" t="s" s="13">
        <v>7</v>
      </c>
      <c r="B10" t="s" s="14">
        <v>8</v>
      </c>
      <c r="C10" s="15"/>
      <c r="D10" s="5"/>
      <c r="E10" s="5"/>
      <c r="F10" s="5"/>
    </row>
    <row r="11" ht="17" customHeight="1">
      <c r="A11" t="s" s="16">
        <v>9</v>
      </c>
      <c r="B11" t="s" s="17">
        <v>10</v>
      </c>
      <c r="C11" s="18"/>
      <c r="D11" s="5"/>
      <c r="E11" s="5"/>
      <c r="F11" s="5"/>
    </row>
    <row r="12" ht="16" customHeight="1">
      <c r="A12" s="19">
        <f>DATE(B4,5,1)</f>
        <v>45778</v>
      </c>
      <c r="B12" t="s" s="20">
        <v>11</v>
      </c>
      <c r="C12" s="5"/>
      <c r="D12" s="5"/>
      <c r="E12" s="5"/>
      <c r="F12" s="5"/>
    </row>
    <row r="13" ht="16" customHeight="1">
      <c r="A13" s="11">
        <f>DATE(B4,5,8)</f>
        <v>45785</v>
      </c>
      <c r="B13" t="s" s="10">
        <v>12</v>
      </c>
      <c r="C13" s="5"/>
      <c r="D13" s="5"/>
      <c r="E13" s="5"/>
      <c r="F13" s="5"/>
    </row>
    <row r="14" ht="16" customHeight="1">
      <c r="A14" s="11">
        <f>DATE(B4,7,5)</f>
        <v>45843</v>
      </c>
      <c r="B14" t="s" s="10">
        <v>13</v>
      </c>
      <c r="C14" s="5"/>
      <c r="D14" s="5"/>
      <c r="E14" s="5"/>
      <c r="F14" s="5"/>
    </row>
    <row r="15" ht="16" customHeight="1">
      <c r="A15" s="11">
        <f>A14+1</f>
        <v>45844</v>
      </c>
      <c r="B15" t="s" s="10">
        <v>14</v>
      </c>
      <c r="C15" s="5"/>
      <c r="D15" s="5"/>
      <c r="E15" s="5"/>
      <c r="F15" s="5"/>
    </row>
    <row r="16" ht="16" customHeight="1">
      <c r="A16" s="11">
        <f>DATE(B4,9,28)</f>
        <v>45928</v>
      </c>
      <c r="B16" t="s" s="10">
        <v>15</v>
      </c>
      <c r="C16" s="5"/>
      <c r="D16" s="5"/>
      <c r="E16" s="5"/>
      <c r="F16" s="5"/>
    </row>
    <row r="17" ht="16" customHeight="1">
      <c r="A17" s="11">
        <f>DATE(B4,10,28)</f>
        <v>45958</v>
      </c>
      <c r="B17" t="s" s="10">
        <v>16</v>
      </c>
      <c r="C17" s="5"/>
      <c r="D17" s="5"/>
      <c r="E17" s="5"/>
      <c r="F17" s="5"/>
    </row>
    <row r="18" ht="16" customHeight="1">
      <c r="A18" s="11">
        <f>DATE(B4,11,17)</f>
        <v>45978</v>
      </c>
      <c r="B18" t="s" s="10">
        <v>17</v>
      </c>
      <c r="C18" s="5"/>
      <c r="D18" s="5"/>
      <c r="E18" s="5"/>
      <c r="F18" s="5"/>
    </row>
    <row r="19" ht="16" customHeight="1">
      <c r="A19" s="11">
        <f>DATE(B4,12,24)</f>
        <v>46015</v>
      </c>
      <c r="B19" t="s" s="10">
        <v>18</v>
      </c>
      <c r="C19" s="5"/>
      <c r="D19" s="5"/>
      <c r="E19" s="5"/>
      <c r="F19" s="5"/>
    </row>
    <row r="20" ht="16" customHeight="1">
      <c r="A20" s="11">
        <f>A19+1</f>
        <v>46016</v>
      </c>
      <c r="B20" t="s" s="10">
        <v>19</v>
      </c>
      <c r="C20" s="5"/>
      <c r="D20" s="5"/>
      <c r="E20" s="5"/>
      <c r="F20" s="5"/>
    </row>
    <row r="21" ht="16" customHeight="1">
      <c r="A21" s="11">
        <f>A20+1</f>
        <v>46017</v>
      </c>
      <c r="B21" t="s" s="10">
        <v>20</v>
      </c>
      <c r="C21" s="5"/>
      <c r="D21" s="5"/>
      <c r="E21" s="5"/>
      <c r="F21" s="5"/>
    </row>
  </sheetData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Roman,Regular"&amp;12&amp;K000000Zaměstnanec</oddHead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4" customWidth="1"/>
    <col min="2" max="2" width="9.17188" style="154" customWidth="1"/>
    <col min="3" max="3" width="2.85156" style="154" customWidth="1"/>
    <col min="4" max="7" width="9.17188" style="154" customWidth="1"/>
    <col min="8" max="8" width="13.5" style="154" customWidth="1"/>
    <col min="9" max="9" width="20.3516" style="154" customWidth="1"/>
    <col min="10" max="16384" width="9" style="154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8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45870</v>
      </c>
      <c r="B10" s="120">
        <f>A10</f>
        <v>45870</v>
      </c>
      <c r="C10" s="121">
        <f>WEEKDAY(A10,2)</f>
        <v>5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45871</v>
      </c>
      <c r="B11" s="120">
        <f>A11</f>
        <v>45871</v>
      </c>
      <c r="C11" s="121">
        <f>WEEKDAY(A11,2)</f>
        <v>6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45872</v>
      </c>
      <c r="B12" s="120">
        <f>A12</f>
        <v>45872</v>
      </c>
      <c r="C12" s="121">
        <f>WEEKDAY(A12,2)</f>
        <v>7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45873</v>
      </c>
      <c r="B13" s="120">
        <f>A13</f>
        <v>45873</v>
      </c>
      <c r="C13" s="121">
        <f>WEEKDAY(A13,2)</f>
        <v>1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45874</v>
      </c>
      <c r="B14" s="120">
        <f>A14</f>
        <v>45874</v>
      </c>
      <c r="C14" s="121">
        <f>WEEKDAY(A14,2)</f>
        <v>2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45875</v>
      </c>
      <c r="B15" s="120">
        <f>A15</f>
        <v>45875</v>
      </c>
      <c r="C15" s="121">
        <f>WEEKDAY(A15,2)</f>
        <v>3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45876</v>
      </c>
      <c r="B16" s="120">
        <f>A16</f>
        <v>45876</v>
      </c>
      <c r="C16" s="121">
        <f>WEEKDAY(A16,2)</f>
        <v>4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45877</v>
      </c>
      <c r="B17" s="120">
        <f>A17</f>
        <v>45877</v>
      </c>
      <c r="C17" s="121">
        <f>WEEKDAY(A17,2)</f>
        <v>5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45878</v>
      </c>
      <c r="B18" s="120">
        <f>A18</f>
        <v>45878</v>
      </c>
      <c r="C18" s="121">
        <f>WEEKDAY(A18,2)</f>
        <v>6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45879</v>
      </c>
      <c r="B19" s="120">
        <f>A19</f>
        <v>45879</v>
      </c>
      <c r="C19" s="121">
        <f>WEEKDAY(A19,2)</f>
        <v>7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45880</v>
      </c>
      <c r="B20" s="120">
        <f>A20</f>
        <v>45880</v>
      </c>
      <c r="C20" s="121">
        <f>WEEKDAY(A20,2)</f>
        <v>1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45881</v>
      </c>
      <c r="B21" s="120">
        <f>A21</f>
        <v>45881</v>
      </c>
      <c r="C21" s="121">
        <f>WEEKDAY(A21,2)</f>
        <v>2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45882</v>
      </c>
      <c r="B22" s="120">
        <f>A22</f>
        <v>45882</v>
      </c>
      <c r="C22" s="121">
        <f>WEEKDAY(A22,2)</f>
        <v>3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45883</v>
      </c>
      <c r="B23" s="120">
        <f>A23</f>
        <v>45883</v>
      </c>
      <c r="C23" s="121">
        <f>WEEKDAY(A23,2)</f>
        <v>4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45884</v>
      </c>
      <c r="B24" s="120">
        <f>A24</f>
        <v>45884</v>
      </c>
      <c r="C24" s="121">
        <f>WEEKDAY(A24,2)</f>
        <v>5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45885</v>
      </c>
      <c r="B25" s="120">
        <f>A25</f>
        <v>45885</v>
      </c>
      <c r="C25" s="121">
        <f>WEEKDAY(A25,2)</f>
        <v>6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45886</v>
      </c>
      <c r="B26" s="120">
        <f>A26</f>
        <v>45886</v>
      </c>
      <c r="C26" s="121">
        <f>WEEKDAY(A26,2)</f>
        <v>7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45887</v>
      </c>
      <c r="B27" s="120">
        <f>A27</f>
        <v>45887</v>
      </c>
      <c r="C27" s="121">
        <f>WEEKDAY(A27,2)</f>
        <v>1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45888</v>
      </c>
      <c r="B28" s="120">
        <f>A28</f>
        <v>45888</v>
      </c>
      <c r="C28" s="121">
        <f>WEEKDAY(A28,2)</f>
        <v>2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45889</v>
      </c>
      <c r="B29" s="120">
        <f>A29</f>
        <v>45889</v>
      </c>
      <c r="C29" s="121">
        <f>WEEKDAY(A29,2)</f>
        <v>3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45890</v>
      </c>
      <c r="B30" s="120">
        <f>A30</f>
        <v>45890</v>
      </c>
      <c r="C30" s="121">
        <f>WEEKDAY(A30,2)</f>
        <v>4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45891</v>
      </c>
      <c r="B31" s="120">
        <f>A31</f>
        <v>45891</v>
      </c>
      <c r="C31" s="121">
        <f>WEEKDAY(A31,2)</f>
        <v>5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45892</v>
      </c>
      <c r="B32" s="120">
        <f>A32</f>
        <v>45892</v>
      </c>
      <c r="C32" s="121">
        <f>WEEKDAY(A32,2)</f>
        <v>6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45893</v>
      </c>
      <c r="B33" s="120">
        <f>A33</f>
        <v>45893</v>
      </c>
      <c r="C33" s="121">
        <f>WEEKDAY(A33,2)</f>
        <v>7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45894</v>
      </c>
      <c r="B34" s="120">
        <f>A34</f>
        <v>45894</v>
      </c>
      <c r="C34" s="121">
        <f>WEEKDAY(A34,2)</f>
        <v>1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45895</v>
      </c>
      <c r="B35" s="120">
        <f>A35</f>
        <v>45895</v>
      </c>
      <c r="C35" s="121">
        <f>WEEKDAY(A35,2)</f>
        <v>2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45896</v>
      </c>
      <c r="B36" s="120">
        <f>A36</f>
        <v>45896</v>
      </c>
      <c r="C36" s="121">
        <f>WEEKDAY(A36,2)</f>
        <v>3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45897</v>
      </c>
      <c r="B37" s="120">
        <f>A37</f>
        <v>45897</v>
      </c>
      <c r="C37" s="121">
        <f>WEEKDAY(A37,2)</f>
        <v>4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45898</v>
      </c>
      <c r="B38" s="120">
        <f>A38</f>
        <v>45898</v>
      </c>
      <c r="C38" s="121">
        <f>WEEKDAY(A38,2)</f>
        <v>5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45899</v>
      </c>
      <c r="B39" s="120">
        <f>A39</f>
        <v>45899</v>
      </c>
      <c r="C39" s="121">
        <f>WEEKDAY(A39,2)</f>
        <v>6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45900</v>
      </c>
      <c r="B40" s="120">
        <f>A40</f>
        <v>45900</v>
      </c>
      <c r="C40" s="121">
        <f>WEEKDAY(A40,2)</f>
        <v>7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3">
    <mergeCell ref="A1:I1"/>
    <mergeCell ref="A41:G41"/>
    <mergeCell ref="A7:B7"/>
  </mergeCells>
  <conditionalFormatting sqref="C2 B3:C3">
    <cfRule type="cellIs" dxfId="8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Roman,Regular"&amp;12&amp;K00000008</oddHeader>
    <oddFooter>&amp;C&amp;"Helvetica Neue,Regular"&amp;12&amp;K000000&amp;P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5" customWidth="1"/>
    <col min="2" max="2" width="9.17188" style="155" customWidth="1"/>
    <col min="3" max="3" width="2.85156" style="155" customWidth="1"/>
    <col min="4" max="7" width="9.17188" style="155" customWidth="1"/>
    <col min="8" max="8" width="13.5" style="155" customWidth="1"/>
    <col min="9" max="9" width="20.3516" style="155" customWidth="1"/>
    <col min="10" max="16384" width="9" style="155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9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45901</v>
      </c>
      <c r="B10" s="120">
        <f>A10</f>
        <v>45901</v>
      </c>
      <c r="C10" s="121">
        <f>WEEKDAY(A10,2)</f>
        <v>1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45902</v>
      </c>
      <c r="B11" s="120">
        <f>A11</f>
        <v>45902</v>
      </c>
      <c r="C11" s="121">
        <f>WEEKDAY(A11,2)</f>
        <v>2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45903</v>
      </c>
      <c r="B12" s="120">
        <f>A12</f>
        <v>45903</v>
      </c>
      <c r="C12" s="121">
        <f>WEEKDAY(A12,2)</f>
        <v>3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45904</v>
      </c>
      <c r="B13" s="120">
        <f>A13</f>
        <v>45904</v>
      </c>
      <c r="C13" s="121">
        <f>WEEKDAY(A13,2)</f>
        <v>4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45905</v>
      </c>
      <c r="B14" s="120">
        <f>A14</f>
        <v>45905</v>
      </c>
      <c r="C14" s="121">
        <f>WEEKDAY(A14,2)</f>
        <v>5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45906</v>
      </c>
      <c r="B15" s="120">
        <f>A15</f>
        <v>45906</v>
      </c>
      <c r="C15" s="121">
        <f>WEEKDAY(A15,2)</f>
        <v>6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45907</v>
      </c>
      <c r="B16" s="120">
        <f>A16</f>
        <v>45907</v>
      </c>
      <c r="C16" s="121">
        <f>WEEKDAY(A16,2)</f>
        <v>7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45908</v>
      </c>
      <c r="B17" s="120">
        <f>A17</f>
        <v>45908</v>
      </c>
      <c r="C17" s="121">
        <f>WEEKDAY(A17,2)</f>
        <v>1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45909</v>
      </c>
      <c r="B18" s="120">
        <f>A18</f>
        <v>45909</v>
      </c>
      <c r="C18" s="121">
        <f>WEEKDAY(A18,2)</f>
        <v>2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45910</v>
      </c>
      <c r="B19" s="120">
        <f>A19</f>
        <v>45910</v>
      </c>
      <c r="C19" s="121">
        <f>WEEKDAY(A19,2)</f>
        <v>3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45911</v>
      </c>
      <c r="B20" s="120">
        <f>A20</f>
        <v>45911</v>
      </c>
      <c r="C20" s="121">
        <f>WEEKDAY(A20,2)</f>
        <v>4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45912</v>
      </c>
      <c r="B21" s="120">
        <f>A21</f>
        <v>45912</v>
      </c>
      <c r="C21" s="121">
        <f>WEEKDAY(A21,2)</f>
        <v>5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45913</v>
      </c>
      <c r="B22" s="120">
        <f>A22</f>
        <v>45913</v>
      </c>
      <c r="C22" s="121">
        <f>WEEKDAY(A22,2)</f>
        <v>6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45914</v>
      </c>
      <c r="B23" s="120">
        <f>A23</f>
        <v>45914</v>
      </c>
      <c r="C23" s="121">
        <f>WEEKDAY(A23,2)</f>
        <v>7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45915</v>
      </c>
      <c r="B24" s="120">
        <f>A24</f>
        <v>45915</v>
      </c>
      <c r="C24" s="121">
        <f>WEEKDAY(A24,2)</f>
        <v>1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45916</v>
      </c>
      <c r="B25" s="120">
        <f>A25</f>
        <v>45916</v>
      </c>
      <c r="C25" s="121">
        <f>WEEKDAY(A25,2)</f>
        <v>2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45917</v>
      </c>
      <c r="B26" s="120">
        <f>A26</f>
        <v>45917</v>
      </c>
      <c r="C26" s="121">
        <f>WEEKDAY(A26,2)</f>
        <v>3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45918</v>
      </c>
      <c r="B27" s="120">
        <f>A27</f>
        <v>45918</v>
      </c>
      <c r="C27" s="121">
        <f>WEEKDAY(A27,2)</f>
        <v>4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45919</v>
      </c>
      <c r="B28" s="120">
        <f>A28</f>
        <v>45919</v>
      </c>
      <c r="C28" s="121">
        <f>WEEKDAY(A28,2)</f>
        <v>5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45920</v>
      </c>
      <c r="B29" s="120">
        <f>A29</f>
        <v>45920</v>
      </c>
      <c r="C29" s="121">
        <f>WEEKDAY(A29,2)</f>
        <v>6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45921</v>
      </c>
      <c r="B30" s="120">
        <f>A30</f>
        <v>45921</v>
      </c>
      <c r="C30" s="121">
        <f>WEEKDAY(A30,2)</f>
        <v>7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45922</v>
      </c>
      <c r="B31" s="120">
        <f>A31</f>
        <v>45922</v>
      </c>
      <c r="C31" s="121">
        <f>WEEKDAY(A31,2)</f>
        <v>1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45923</v>
      </c>
      <c r="B32" s="120">
        <f>A32</f>
        <v>45923</v>
      </c>
      <c r="C32" s="121">
        <f>WEEKDAY(A32,2)</f>
        <v>2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45924</v>
      </c>
      <c r="B33" s="120">
        <f>A33</f>
        <v>45924</v>
      </c>
      <c r="C33" s="121">
        <f>WEEKDAY(A33,2)</f>
        <v>3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45925</v>
      </c>
      <c r="B34" s="120">
        <f>A34</f>
        <v>45925</v>
      </c>
      <c r="C34" s="121">
        <f>WEEKDAY(A34,2)</f>
        <v>4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45926</v>
      </c>
      <c r="B35" s="120">
        <f>A35</f>
        <v>45926</v>
      </c>
      <c r="C35" s="121">
        <f>WEEKDAY(A35,2)</f>
        <v>5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45927</v>
      </c>
      <c r="B36" s="120">
        <f>A36</f>
        <v>45927</v>
      </c>
      <c r="C36" s="121">
        <f>WEEKDAY(A36,2)</f>
        <v>6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3">
        <f>A36+1</f>
        <v>45928</v>
      </c>
      <c r="B37" s="114">
        <f>A37</f>
        <v>45928</v>
      </c>
      <c r="C37" s="115">
        <f>WEEKDAY(A37,2)</f>
        <v>7</v>
      </c>
      <c r="D37" s="116"/>
      <c r="E37" s="116"/>
      <c r="F37" s="116"/>
      <c r="G37" s="116"/>
      <c r="H37" s="117">
        <f>(((G37-F37)+(E37-D37)))</f>
        <v>0</v>
      </c>
      <c r="I37" t="s" s="118">
        <v>30</v>
      </c>
    </row>
    <row r="38" ht="15" customHeight="1">
      <c r="A38" s="119">
        <f>A37+1</f>
        <v>45929</v>
      </c>
      <c r="B38" s="120">
        <f>A38</f>
        <v>45929</v>
      </c>
      <c r="C38" s="121">
        <f>WEEKDAY(A38,2)</f>
        <v>1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45930</v>
      </c>
      <c r="B39" s="120">
        <f>A39</f>
        <v>45930</v>
      </c>
      <c r="C39" s="121">
        <f>WEEKDAY(A39,2)</f>
        <v>2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41"/>
      <c r="B40" s="120"/>
      <c r="C40" s="128"/>
      <c r="D40" s="122"/>
      <c r="E40" s="122"/>
      <c r="F40" s="122"/>
      <c r="G40" s="122"/>
      <c r="H40" s="123"/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3">
    <mergeCell ref="A1:I1"/>
    <mergeCell ref="A41:G41"/>
    <mergeCell ref="A7:B7"/>
  </mergeCells>
  <conditionalFormatting sqref="C2 B3:C3">
    <cfRule type="cellIs" dxfId="9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Roman,Regular"&amp;12&amp;K00000009</oddHeader>
    <oddFooter>&amp;C&amp;"Helvetica Neue,Regular"&amp;12&amp;K000000&amp;P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6" customWidth="1"/>
    <col min="2" max="2" width="9.17188" style="156" customWidth="1"/>
    <col min="3" max="3" width="2.85156" style="156" customWidth="1"/>
    <col min="4" max="7" width="9.17188" style="156" customWidth="1"/>
    <col min="8" max="8" width="13.5" style="156" customWidth="1"/>
    <col min="9" max="9" width="20.3516" style="156" customWidth="1"/>
    <col min="10" max="16384" width="9" style="156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10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45931</v>
      </c>
      <c r="B10" s="120">
        <f>A10</f>
        <v>45931</v>
      </c>
      <c r="C10" s="121">
        <f>WEEKDAY(A10,2)</f>
        <v>3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45932</v>
      </c>
      <c r="B11" s="120">
        <f>A11</f>
        <v>45932</v>
      </c>
      <c r="C11" s="121">
        <f>WEEKDAY(A11,2)</f>
        <v>4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45933</v>
      </c>
      <c r="B12" s="120">
        <f>A12</f>
        <v>45933</v>
      </c>
      <c r="C12" s="121">
        <f>WEEKDAY(A12,2)</f>
        <v>5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45934</v>
      </c>
      <c r="B13" s="120">
        <f>A13</f>
        <v>45934</v>
      </c>
      <c r="C13" s="121">
        <f>WEEKDAY(A13,2)</f>
        <v>6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45935</v>
      </c>
      <c r="B14" s="120">
        <f>A14</f>
        <v>45935</v>
      </c>
      <c r="C14" s="121">
        <f>WEEKDAY(A14,2)</f>
        <v>7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45936</v>
      </c>
      <c r="B15" s="120">
        <f>A15</f>
        <v>45936</v>
      </c>
      <c r="C15" s="121">
        <f>WEEKDAY(A15,2)</f>
        <v>1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45937</v>
      </c>
      <c r="B16" s="120">
        <f>A16</f>
        <v>45937</v>
      </c>
      <c r="C16" s="121">
        <f>WEEKDAY(A16,2)</f>
        <v>2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45938</v>
      </c>
      <c r="B17" s="120">
        <f>A17</f>
        <v>45938</v>
      </c>
      <c r="C17" s="121">
        <f>WEEKDAY(A17,2)</f>
        <v>3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45939</v>
      </c>
      <c r="B18" s="120">
        <f>A18</f>
        <v>45939</v>
      </c>
      <c r="C18" s="121">
        <f>WEEKDAY(A18,2)</f>
        <v>4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45940</v>
      </c>
      <c r="B19" s="120">
        <f>A19</f>
        <v>45940</v>
      </c>
      <c r="C19" s="121">
        <f>WEEKDAY(A19,2)</f>
        <v>5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45941</v>
      </c>
      <c r="B20" s="120">
        <f>A20</f>
        <v>45941</v>
      </c>
      <c r="C20" s="121">
        <f>WEEKDAY(A20,2)</f>
        <v>6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45942</v>
      </c>
      <c r="B21" s="120">
        <f>A21</f>
        <v>45942</v>
      </c>
      <c r="C21" s="121">
        <f>WEEKDAY(A21,2)</f>
        <v>7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45943</v>
      </c>
      <c r="B22" s="120">
        <f>A22</f>
        <v>45943</v>
      </c>
      <c r="C22" s="121">
        <f>WEEKDAY(A22,2)</f>
        <v>1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45944</v>
      </c>
      <c r="B23" s="120">
        <f>A23</f>
        <v>45944</v>
      </c>
      <c r="C23" s="121">
        <f>WEEKDAY(A23,2)</f>
        <v>2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45945</v>
      </c>
      <c r="B24" s="120">
        <f>A24</f>
        <v>45945</v>
      </c>
      <c r="C24" s="121">
        <f>WEEKDAY(A24,2)</f>
        <v>3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45946</v>
      </c>
      <c r="B25" s="120">
        <f>A25</f>
        <v>45946</v>
      </c>
      <c r="C25" s="121">
        <f>WEEKDAY(A25,2)</f>
        <v>4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45947</v>
      </c>
      <c r="B26" s="120">
        <f>A26</f>
        <v>45947</v>
      </c>
      <c r="C26" s="121">
        <f>WEEKDAY(A26,2)</f>
        <v>5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45948</v>
      </c>
      <c r="B27" s="120">
        <f>A27</f>
        <v>45948</v>
      </c>
      <c r="C27" s="121">
        <f>WEEKDAY(A27,2)</f>
        <v>6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45949</v>
      </c>
      <c r="B28" s="120">
        <f>A28</f>
        <v>45949</v>
      </c>
      <c r="C28" s="121">
        <f>WEEKDAY(A28,2)</f>
        <v>7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45950</v>
      </c>
      <c r="B29" s="120">
        <f>A29</f>
        <v>45950</v>
      </c>
      <c r="C29" s="121">
        <f>WEEKDAY(A29,2)</f>
        <v>1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45951</v>
      </c>
      <c r="B30" s="120">
        <f>A30</f>
        <v>45951</v>
      </c>
      <c r="C30" s="121">
        <f>WEEKDAY(A30,2)</f>
        <v>2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45952</v>
      </c>
      <c r="B31" s="120">
        <f>A31</f>
        <v>45952</v>
      </c>
      <c r="C31" s="121">
        <f>WEEKDAY(A31,2)</f>
        <v>3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45953</v>
      </c>
      <c r="B32" s="120">
        <f>A32</f>
        <v>45953</v>
      </c>
      <c r="C32" s="121">
        <f>WEEKDAY(A32,2)</f>
        <v>4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45954</v>
      </c>
      <c r="B33" s="120">
        <f>A33</f>
        <v>45954</v>
      </c>
      <c r="C33" s="121">
        <f>WEEKDAY(A33,2)</f>
        <v>5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45955</v>
      </c>
      <c r="B34" s="120">
        <f>A34</f>
        <v>45955</v>
      </c>
      <c r="C34" s="121">
        <f>WEEKDAY(A34,2)</f>
        <v>6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45956</v>
      </c>
      <c r="B35" s="120">
        <f>A35</f>
        <v>45956</v>
      </c>
      <c r="C35" s="121">
        <f>WEEKDAY(A35,2)</f>
        <v>7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45957</v>
      </c>
      <c r="B36" s="120">
        <f>A36</f>
        <v>45957</v>
      </c>
      <c r="C36" s="121">
        <f>WEEKDAY(A36,2)</f>
        <v>1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3">
        <f>A36+1</f>
        <v>45958</v>
      </c>
      <c r="B37" s="114">
        <f>A37</f>
        <v>45958</v>
      </c>
      <c r="C37" s="115">
        <f>WEEKDAY(A37,2)</f>
        <v>2</v>
      </c>
      <c r="D37" s="116"/>
      <c r="E37" s="116"/>
      <c r="F37" s="116"/>
      <c r="G37" s="116"/>
      <c r="H37" s="117">
        <f>(((G37-F37)+(E37-D37)))</f>
        <v>0</v>
      </c>
      <c r="I37" t="s" s="118">
        <v>30</v>
      </c>
    </row>
    <row r="38" ht="15" customHeight="1">
      <c r="A38" s="119">
        <f>A37+1</f>
        <v>45959</v>
      </c>
      <c r="B38" s="120">
        <f>A38</f>
        <v>45959</v>
      </c>
      <c r="C38" s="121">
        <f>WEEKDAY(A38,2)</f>
        <v>3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45960</v>
      </c>
      <c r="B39" s="120">
        <f>A39</f>
        <v>45960</v>
      </c>
      <c r="C39" s="121">
        <f>WEEKDAY(A39,2)</f>
        <v>4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45961</v>
      </c>
      <c r="B40" s="120">
        <f>A40</f>
        <v>45961</v>
      </c>
      <c r="C40" s="121">
        <f>WEEKDAY(A40,2)</f>
        <v>5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3">
    <mergeCell ref="A1:I1"/>
    <mergeCell ref="A41:G41"/>
    <mergeCell ref="A7:B7"/>
  </mergeCells>
  <conditionalFormatting sqref="C2 B3:C3">
    <cfRule type="cellIs" dxfId="10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Roman,Regular"&amp;12&amp;K00000010</oddHeader>
    <oddFooter>&amp;C&amp;"Helvetica Neue,Regular"&amp;12&amp;K000000&amp;P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7" customWidth="1"/>
    <col min="2" max="2" width="9.17188" style="157" customWidth="1"/>
    <col min="3" max="3" width="2.85156" style="157" customWidth="1"/>
    <col min="4" max="7" width="9.17188" style="157" customWidth="1"/>
    <col min="8" max="8" width="13.5" style="157" customWidth="1"/>
    <col min="9" max="9" width="20.3516" style="157" customWidth="1"/>
    <col min="10" max="16384" width="9" style="157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11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45962</v>
      </c>
      <c r="B10" s="120">
        <f>A10</f>
        <v>45962</v>
      </c>
      <c r="C10" s="121">
        <f>WEEKDAY(A10,2)</f>
        <v>6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45963</v>
      </c>
      <c r="B11" s="120">
        <f>A11</f>
        <v>45963</v>
      </c>
      <c r="C11" s="121">
        <f>WEEKDAY(A11,2)</f>
        <v>7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45964</v>
      </c>
      <c r="B12" s="120">
        <f>A12</f>
        <v>45964</v>
      </c>
      <c r="C12" s="121">
        <f>WEEKDAY(A12,2)</f>
        <v>1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45965</v>
      </c>
      <c r="B13" s="120">
        <f>A13</f>
        <v>45965</v>
      </c>
      <c r="C13" s="121">
        <f>WEEKDAY(A13,2)</f>
        <v>2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45966</v>
      </c>
      <c r="B14" s="120">
        <f>A14</f>
        <v>45966</v>
      </c>
      <c r="C14" s="121">
        <f>WEEKDAY(A14,2)</f>
        <v>3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45967</v>
      </c>
      <c r="B15" s="120">
        <f>A15</f>
        <v>45967</v>
      </c>
      <c r="C15" s="121">
        <f>WEEKDAY(A15,2)</f>
        <v>4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45968</v>
      </c>
      <c r="B16" s="120">
        <f>A16</f>
        <v>45968</v>
      </c>
      <c r="C16" s="121">
        <f>WEEKDAY(A16,2)</f>
        <v>5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45969</v>
      </c>
      <c r="B17" s="120">
        <f>A17</f>
        <v>45969</v>
      </c>
      <c r="C17" s="121">
        <f>WEEKDAY(A17,2)</f>
        <v>6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45970</v>
      </c>
      <c r="B18" s="120">
        <f>A18</f>
        <v>45970</v>
      </c>
      <c r="C18" s="121">
        <f>WEEKDAY(A18,2)</f>
        <v>7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45971</v>
      </c>
      <c r="B19" s="120">
        <f>A19</f>
        <v>45971</v>
      </c>
      <c r="C19" s="121">
        <f>WEEKDAY(A19,2)</f>
        <v>1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45972</v>
      </c>
      <c r="B20" s="120">
        <f>A20</f>
        <v>45972</v>
      </c>
      <c r="C20" s="121">
        <f>WEEKDAY(A20,2)</f>
        <v>2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45973</v>
      </c>
      <c r="B21" s="120">
        <f>A21</f>
        <v>45973</v>
      </c>
      <c r="C21" s="121">
        <f>WEEKDAY(A21,2)</f>
        <v>3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45974</v>
      </c>
      <c r="B22" s="120">
        <f>A22</f>
        <v>45974</v>
      </c>
      <c r="C22" s="121">
        <f>WEEKDAY(A22,2)</f>
        <v>4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45975</v>
      </c>
      <c r="B23" s="120">
        <f>A23</f>
        <v>45975</v>
      </c>
      <c r="C23" s="121">
        <f>WEEKDAY(A23,2)</f>
        <v>5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45976</v>
      </c>
      <c r="B24" s="120">
        <f>A24</f>
        <v>45976</v>
      </c>
      <c r="C24" s="121">
        <f>WEEKDAY(A24,2)</f>
        <v>6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45977</v>
      </c>
      <c r="B25" s="120">
        <f>A25</f>
        <v>45977</v>
      </c>
      <c r="C25" s="121">
        <f>WEEKDAY(A25,2)</f>
        <v>7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3">
        <f>A25+1</f>
        <v>45978</v>
      </c>
      <c r="B26" s="114">
        <f>A26</f>
        <v>45978</v>
      </c>
      <c r="C26" s="115">
        <f>WEEKDAY(A26,2)</f>
        <v>1</v>
      </c>
      <c r="D26" s="116"/>
      <c r="E26" s="116"/>
      <c r="F26" s="116"/>
      <c r="G26" s="116"/>
      <c r="H26" s="117">
        <f>(((G26-F26)+(E26-D26)))</f>
        <v>0</v>
      </c>
      <c r="I26" t="s" s="118">
        <v>30</v>
      </c>
    </row>
    <row r="27" ht="15" customHeight="1">
      <c r="A27" s="119">
        <f>A26+1</f>
        <v>45979</v>
      </c>
      <c r="B27" s="120">
        <f>A27</f>
        <v>45979</v>
      </c>
      <c r="C27" s="121">
        <f>WEEKDAY(A27,2)</f>
        <v>2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45980</v>
      </c>
      <c r="B28" s="120">
        <f>A28</f>
        <v>45980</v>
      </c>
      <c r="C28" s="121">
        <f>WEEKDAY(A28,2)</f>
        <v>3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45981</v>
      </c>
      <c r="B29" s="120">
        <f>A29</f>
        <v>45981</v>
      </c>
      <c r="C29" s="121">
        <f>WEEKDAY(A29,2)</f>
        <v>4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45982</v>
      </c>
      <c r="B30" s="120">
        <f>A30</f>
        <v>45982</v>
      </c>
      <c r="C30" s="121">
        <f>WEEKDAY(A30,2)</f>
        <v>5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45983</v>
      </c>
      <c r="B31" s="120">
        <f>A31</f>
        <v>45983</v>
      </c>
      <c r="C31" s="121">
        <f>WEEKDAY(A31,2)</f>
        <v>6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45984</v>
      </c>
      <c r="B32" s="120">
        <f>A32</f>
        <v>45984</v>
      </c>
      <c r="C32" s="121">
        <f>WEEKDAY(A32,2)</f>
        <v>7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45985</v>
      </c>
      <c r="B33" s="120">
        <f>A33</f>
        <v>45985</v>
      </c>
      <c r="C33" s="121">
        <f>WEEKDAY(A33,2)</f>
        <v>1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45986</v>
      </c>
      <c r="B34" s="120">
        <f>A34</f>
        <v>45986</v>
      </c>
      <c r="C34" s="121">
        <f>WEEKDAY(A34,2)</f>
        <v>2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45987</v>
      </c>
      <c r="B35" s="120">
        <f>A35</f>
        <v>45987</v>
      </c>
      <c r="C35" s="121">
        <f>WEEKDAY(A35,2)</f>
        <v>3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45988</v>
      </c>
      <c r="B36" s="120">
        <f>A36</f>
        <v>45988</v>
      </c>
      <c r="C36" s="121">
        <f>WEEKDAY(A36,2)</f>
        <v>4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45989</v>
      </c>
      <c r="B37" s="120">
        <f>A37</f>
        <v>45989</v>
      </c>
      <c r="C37" s="121">
        <f>WEEKDAY(A37,2)</f>
        <v>5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45990</v>
      </c>
      <c r="B38" s="120">
        <f>A38</f>
        <v>45990</v>
      </c>
      <c r="C38" s="121">
        <f>WEEKDAY(A38,2)</f>
        <v>6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45991</v>
      </c>
      <c r="B39" s="120">
        <f>A39</f>
        <v>45991</v>
      </c>
      <c r="C39" s="121">
        <f>WEEKDAY(A39,2)</f>
        <v>7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41"/>
      <c r="B40" s="120"/>
      <c r="C40" s="128"/>
      <c r="D40" s="122"/>
      <c r="E40" s="122"/>
      <c r="F40" s="122"/>
      <c r="G40" s="122"/>
      <c r="H40" s="123"/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3">
    <mergeCell ref="A1:I1"/>
    <mergeCell ref="A41:G41"/>
    <mergeCell ref="A7:B7"/>
  </mergeCells>
  <conditionalFormatting sqref="C2 B3:C3">
    <cfRule type="cellIs" dxfId="11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Roman,Regular"&amp;12&amp;K00000011</oddHeader>
    <oddFooter>&amp;C&amp;"Helvetica Neue,Regular"&amp;12&amp;K000000&amp;P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8" customWidth="1"/>
    <col min="2" max="2" width="9.17188" style="158" customWidth="1"/>
    <col min="3" max="3" width="2.85156" style="158" customWidth="1"/>
    <col min="4" max="7" width="9.17188" style="158" customWidth="1"/>
    <col min="8" max="8" width="13.5" style="158" customWidth="1"/>
    <col min="9" max="9" width="20.3516" style="158" customWidth="1"/>
    <col min="10" max="16384" width="9" style="158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12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45992</v>
      </c>
      <c r="B10" s="120">
        <f>A10</f>
        <v>45992</v>
      </c>
      <c r="C10" s="121">
        <f>WEEKDAY(A10,2)</f>
        <v>1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45993</v>
      </c>
      <c r="B11" s="120">
        <f>A11</f>
        <v>45993</v>
      </c>
      <c r="C11" s="121">
        <f>WEEKDAY(A11,2)</f>
        <v>2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45994</v>
      </c>
      <c r="B12" s="120">
        <f>A12</f>
        <v>45994</v>
      </c>
      <c r="C12" s="121">
        <f>WEEKDAY(A12,2)</f>
        <v>3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45995</v>
      </c>
      <c r="B13" s="120">
        <f>A13</f>
        <v>45995</v>
      </c>
      <c r="C13" s="121">
        <f>WEEKDAY(A13,2)</f>
        <v>4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45996</v>
      </c>
      <c r="B14" s="120">
        <f>A14</f>
        <v>45996</v>
      </c>
      <c r="C14" s="121">
        <f>WEEKDAY(A14,2)</f>
        <v>5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45997</v>
      </c>
      <c r="B15" s="120">
        <f>A15</f>
        <v>45997</v>
      </c>
      <c r="C15" s="121">
        <f>WEEKDAY(A15,2)</f>
        <v>6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45998</v>
      </c>
      <c r="B16" s="120">
        <f>A16</f>
        <v>45998</v>
      </c>
      <c r="C16" s="121">
        <f>WEEKDAY(A16,2)</f>
        <v>7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45999</v>
      </c>
      <c r="B17" s="120">
        <f>A17</f>
        <v>45999</v>
      </c>
      <c r="C17" s="121">
        <f>WEEKDAY(A17,2)</f>
        <v>1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46000</v>
      </c>
      <c r="B18" s="120">
        <f>A18</f>
        <v>46000</v>
      </c>
      <c r="C18" s="121">
        <f>WEEKDAY(A18,2)</f>
        <v>2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46001</v>
      </c>
      <c r="B19" s="120">
        <f>A19</f>
        <v>46001</v>
      </c>
      <c r="C19" s="121">
        <f>WEEKDAY(A19,2)</f>
        <v>3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46002</v>
      </c>
      <c r="B20" s="120">
        <f>A20</f>
        <v>46002</v>
      </c>
      <c r="C20" s="121">
        <f>WEEKDAY(A20,2)</f>
        <v>4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46003</v>
      </c>
      <c r="B21" s="120">
        <f>A21</f>
        <v>46003</v>
      </c>
      <c r="C21" s="121">
        <f>WEEKDAY(A21,2)</f>
        <v>5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46004</v>
      </c>
      <c r="B22" s="120">
        <f>A22</f>
        <v>46004</v>
      </c>
      <c r="C22" s="121">
        <f>WEEKDAY(A22,2)</f>
        <v>6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46005</v>
      </c>
      <c r="B23" s="120">
        <f>A23</f>
        <v>46005</v>
      </c>
      <c r="C23" s="121">
        <f>WEEKDAY(A23,2)</f>
        <v>7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46006</v>
      </c>
      <c r="B24" s="120">
        <f>A24</f>
        <v>46006</v>
      </c>
      <c r="C24" s="121">
        <f>WEEKDAY(A24,2)</f>
        <v>1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46007</v>
      </c>
      <c r="B25" s="120">
        <f>A25</f>
        <v>46007</v>
      </c>
      <c r="C25" s="121">
        <f>WEEKDAY(A25,2)</f>
        <v>2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46008</v>
      </c>
      <c r="B26" s="120">
        <f>A26</f>
        <v>46008</v>
      </c>
      <c r="C26" s="121">
        <f>WEEKDAY(A26,2)</f>
        <v>3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46009</v>
      </c>
      <c r="B27" s="120">
        <f>A27</f>
        <v>46009</v>
      </c>
      <c r="C27" s="121">
        <f>WEEKDAY(A27,2)</f>
        <v>4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46010</v>
      </c>
      <c r="B28" s="120">
        <f>A28</f>
        <v>46010</v>
      </c>
      <c r="C28" s="121">
        <f>WEEKDAY(A28,2)</f>
        <v>5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46011</v>
      </c>
      <c r="B29" s="120">
        <f>A29</f>
        <v>46011</v>
      </c>
      <c r="C29" s="121">
        <f>WEEKDAY(A29,2)</f>
        <v>6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46012</v>
      </c>
      <c r="B30" s="120">
        <f>A30</f>
        <v>46012</v>
      </c>
      <c r="C30" s="121">
        <f>WEEKDAY(A30,2)</f>
        <v>7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46013</v>
      </c>
      <c r="B31" s="120">
        <f>A31</f>
        <v>46013</v>
      </c>
      <c r="C31" s="121">
        <f>WEEKDAY(A31,2)</f>
        <v>1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46014</v>
      </c>
      <c r="B32" s="120">
        <f>A32</f>
        <v>46014</v>
      </c>
      <c r="C32" s="121">
        <f>WEEKDAY(A32,2)</f>
        <v>2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3">
        <f>A32+1</f>
        <v>46015</v>
      </c>
      <c r="B33" s="114">
        <f>A33</f>
        <v>46015</v>
      </c>
      <c r="C33" s="115">
        <f>WEEKDAY(A33,2)</f>
        <v>3</v>
      </c>
      <c r="D33" s="116"/>
      <c r="E33" s="116"/>
      <c r="F33" s="116"/>
      <c r="G33" s="116"/>
      <c r="H33" s="117">
        <f>(((G33-F33)+(E33-D33)))</f>
        <v>0</v>
      </c>
      <c r="I33" t="s" s="118">
        <v>30</v>
      </c>
    </row>
    <row r="34" ht="15" customHeight="1">
      <c r="A34" s="113">
        <f>A33+1</f>
        <v>46016</v>
      </c>
      <c r="B34" s="114">
        <f>A34</f>
        <v>46016</v>
      </c>
      <c r="C34" s="115">
        <f>WEEKDAY(A34,2)</f>
        <v>4</v>
      </c>
      <c r="D34" s="116"/>
      <c r="E34" s="116"/>
      <c r="F34" s="116"/>
      <c r="G34" s="116"/>
      <c r="H34" s="117">
        <f>(((G34-F34)+(E34-D34)))</f>
        <v>0</v>
      </c>
      <c r="I34" t="s" s="118">
        <v>30</v>
      </c>
    </row>
    <row r="35" ht="15" customHeight="1">
      <c r="A35" s="113">
        <f>A34+1</f>
        <v>46017</v>
      </c>
      <c r="B35" s="114">
        <f>A35</f>
        <v>46017</v>
      </c>
      <c r="C35" s="115">
        <f>WEEKDAY(A35,2)</f>
        <v>5</v>
      </c>
      <c r="D35" s="116"/>
      <c r="E35" s="116"/>
      <c r="F35" s="116"/>
      <c r="G35" s="116"/>
      <c r="H35" s="117">
        <f>(((G35-F35)+(E35-D35)))</f>
        <v>0</v>
      </c>
      <c r="I35" t="s" s="118">
        <v>30</v>
      </c>
    </row>
    <row r="36" ht="15" customHeight="1">
      <c r="A36" s="119">
        <f>A35+1</f>
        <v>46018</v>
      </c>
      <c r="B36" s="120">
        <f>A36</f>
        <v>46018</v>
      </c>
      <c r="C36" s="121">
        <f>WEEKDAY(A36,2)</f>
        <v>6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46019</v>
      </c>
      <c r="B37" s="120">
        <f>A37</f>
        <v>46019</v>
      </c>
      <c r="C37" s="121">
        <f>WEEKDAY(A37,2)</f>
        <v>7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46020</v>
      </c>
      <c r="B38" s="120">
        <f>A38</f>
        <v>46020</v>
      </c>
      <c r="C38" s="121">
        <f>WEEKDAY(A38,2)</f>
        <v>1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46021</v>
      </c>
      <c r="B39" s="120">
        <f>A39</f>
        <v>46021</v>
      </c>
      <c r="C39" s="121">
        <f>WEEKDAY(A39,2)</f>
        <v>2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46022</v>
      </c>
      <c r="B40" s="120">
        <f>A40</f>
        <v>46022</v>
      </c>
      <c r="C40" s="121">
        <f>WEEKDAY(A40,2)</f>
        <v>3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3">
    <mergeCell ref="A1:I1"/>
    <mergeCell ref="A41:G41"/>
    <mergeCell ref="A7:B7"/>
  </mergeCells>
  <conditionalFormatting sqref="C2 B3:C3">
    <cfRule type="cellIs" dxfId="12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Roman,Regular"&amp;12&amp;K00000012</oddHead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49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21" customWidth="1"/>
    <col min="2" max="2" width="8.35156" style="21" customWidth="1"/>
    <col min="3" max="3" width="9" style="21" customWidth="1"/>
    <col min="4" max="7" width="9.17188" style="21" customWidth="1"/>
    <col min="8" max="8" width="13.5" style="21" customWidth="1"/>
    <col min="9" max="9" width="20.3516" style="21" customWidth="1"/>
    <col min="10" max="10" width="25.8516" style="21" customWidth="1"/>
    <col min="11" max="11" width="9" style="21" customWidth="1"/>
    <col min="12" max="16384" width="9" style="21" customWidth="1"/>
  </cols>
  <sheetData>
    <row r="1" ht="26" customHeight="1">
      <c r="A1" t="s" s="22">
        <v>21</v>
      </c>
      <c r="B1" s="23"/>
      <c r="C1" s="23"/>
      <c r="D1" s="23"/>
      <c r="E1" s="23"/>
      <c r="F1" s="23"/>
      <c r="G1" s="23"/>
      <c r="H1" s="23"/>
      <c r="I1" s="23"/>
      <c r="J1" s="24"/>
      <c r="K1" s="25"/>
    </row>
    <row r="2" ht="16" customHeight="1">
      <c r="A2" t="s" s="26">
        <v>3</v>
      </c>
      <c r="B2" s="27">
        <v>2025</v>
      </c>
      <c r="C2" s="28"/>
      <c r="D2" s="29"/>
      <c r="E2" s="29"/>
      <c r="F2" s="29"/>
      <c r="G2" s="29"/>
      <c r="H2" s="29"/>
      <c r="I2" s="29"/>
      <c r="J2" s="25"/>
      <c r="K2" s="25"/>
    </row>
    <row r="3" ht="16" customHeight="1">
      <c r="A3" t="s" s="26">
        <v>22</v>
      </c>
      <c r="B3" s="30">
        <v>1</v>
      </c>
      <c r="C3" s="31"/>
      <c r="D3" s="25"/>
      <c r="E3" s="25"/>
      <c r="F3" s="25"/>
      <c r="G3" s="25"/>
      <c r="H3" s="25"/>
      <c r="I3" s="25"/>
      <c r="J3" s="25"/>
      <c r="K3" s="25"/>
    </row>
    <row r="4" ht="13.55" customHeight="1">
      <c r="A4" s="32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ht="17" customHeight="1">
      <c r="A5" t="s" s="26">
        <v>0</v>
      </c>
      <c r="B5" s="33"/>
      <c r="C5" s="34"/>
      <c r="D5" s="25"/>
      <c r="E5" s="35">
        <f>'Zaměstnanec'!$B$1</f>
        <v>0</v>
      </c>
      <c r="F5" s="25"/>
      <c r="G5" s="25"/>
      <c r="H5" s="25"/>
      <c r="I5" s="25"/>
      <c r="J5" s="25"/>
      <c r="K5" s="25"/>
    </row>
    <row r="6" ht="17" customHeight="1">
      <c r="A6" t="s" s="26">
        <v>1</v>
      </c>
      <c r="B6" s="36"/>
      <c r="C6" s="34"/>
      <c r="D6" s="25"/>
      <c r="E6" s="35">
        <f>'Zaměstnanec'!$B$2</f>
        <v>0</v>
      </c>
      <c r="F6" s="25"/>
      <c r="G6" s="25"/>
      <c r="H6" s="25"/>
      <c r="I6" s="25"/>
      <c r="J6" s="25"/>
      <c r="K6" s="25"/>
    </row>
    <row r="7" ht="18" customHeight="1">
      <c r="A7" t="s" s="37">
        <v>2</v>
      </c>
      <c r="B7" s="38"/>
      <c r="C7" s="33"/>
      <c r="D7" s="25"/>
      <c r="E7" s="35">
        <f>'Zaměstnanec'!$B$3</f>
        <v>0</v>
      </c>
      <c r="F7" s="25"/>
      <c r="G7" s="25"/>
      <c r="H7" s="25"/>
      <c r="I7" s="25"/>
      <c r="J7" s="25"/>
      <c r="K7" s="25"/>
    </row>
    <row r="8" ht="13.55" customHeight="1">
      <c r="A8" s="39"/>
      <c r="B8" s="39"/>
      <c r="C8" s="40"/>
      <c r="D8" s="40"/>
      <c r="E8" s="40"/>
      <c r="F8" s="40"/>
      <c r="G8" s="40"/>
      <c r="H8" s="40"/>
      <c r="I8" s="40"/>
      <c r="J8" s="25"/>
      <c r="K8" s="25"/>
    </row>
    <row r="9" ht="32" customHeight="1">
      <c r="A9" t="s" s="41">
        <v>23</v>
      </c>
      <c r="B9" t="s" s="41">
        <v>24</v>
      </c>
      <c r="C9" s="42"/>
      <c r="D9" t="s" s="41">
        <v>25</v>
      </c>
      <c r="E9" t="s" s="41">
        <v>26</v>
      </c>
      <c r="F9" t="s" s="41">
        <v>27</v>
      </c>
      <c r="G9" t="s" s="41">
        <v>26</v>
      </c>
      <c r="H9" t="s" s="41">
        <v>28</v>
      </c>
      <c r="I9" t="s" s="41">
        <v>29</v>
      </c>
      <c r="J9" s="43"/>
      <c r="K9" s="25"/>
    </row>
    <row r="10" ht="13.55" customHeight="1">
      <c r="A10" s="44">
        <f>DATE($B$2,$B$3,1)</f>
        <v>45658</v>
      </c>
      <c r="B10" s="45">
        <f>A10</f>
        <v>45658</v>
      </c>
      <c r="C10" s="46">
        <f>WEEKDAY(A10,2)</f>
        <v>3</v>
      </c>
      <c r="D10" s="47"/>
      <c r="E10" s="47"/>
      <c r="F10" s="47"/>
      <c r="G10" s="47"/>
      <c r="H10" s="48">
        <f>(((G10-F10)+(E10-D10)))</f>
        <v>0</v>
      </c>
      <c r="I10" t="s" s="49">
        <v>30</v>
      </c>
      <c r="J10" s="43"/>
      <c r="K10" s="25"/>
    </row>
    <row r="11" ht="13.55" customHeight="1">
      <c r="A11" s="50">
        <f>A10+1</f>
        <v>45659</v>
      </c>
      <c r="B11" s="51">
        <f>A11</f>
        <v>45659</v>
      </c>
      <c r="C11" s="52">
        <f>WEEKDAY(A11,2)</f>
        <v>4</v>
      </c>
      <c r="D11" t="s" s="53">
        <v>31</v>
      </c>
      <c r="E11" t="s" s="53">
        <v>31</v>
      </c>
      <c r="F11" t="s" s="53">
        <v>31</v>
      </c>
      <c r="G11" t="s" s="53">
        <v>31</v>
      </c>
      <c r="H11" s="54">
        <f>(G11-F11)+(E11-D11)</f>
        <v>0</v>
      </c>
      <c r="I11" s="53"/>
      <c r="J11" s="43"/>
      <c r="K11" s="25"/>
    </row>
    <row r="12" ht="13.55" customHeight="1">
      <c r="A12" s="50">
        <f>A11+1</f>
        <v>45660</v>
      </c>
      <c r="B12" s="51">
        <f>A12</f>
        <v>45660</v>
      </c>
      <c r="C12" s="52">
        <f>WEEKDAY(A12,2)</f>
        <v>5</v>
      </c>
      <c r="D12" t="s" s="53">
        <v>31</v>
      </c>
      <c r="E12" t="s" s="53">
        <v>31</v>
      </c>
      <c r="F12" t="s" s="53">
        <v>31</v>
      </c>
      <c r="G12" t="s" s="53">
        <v>31</v>
      </c>
      <c r="H12" s="54">
        <f>(G12-F12)+(E12-D12)</f>
        <v>0</v>
      </c>
      <c r="I12" s="53"/>
      <c r="J12" s="43"/>
      <c r="K12" s="25"/>
    </row>
    <row r="13" ht="13.55" customHeight="1">
      <c r="A13" s="50">
        <f>A12+1</f>
        <v>45661</v>
      </c>
      <c r="B13" s="51">
        <f>A13</f>
        <v>45661</v>
      </c>
      <c r="C13" s="52">
        <f>WEEKDAY(A13,2)</f>
        <v>6</v>
      </c>
      <c r="D13" t="s" s="53">
        <v>31</v>
      </c>
      <c r="E13" t="s" s="53">
        <v>31</v>
      </c>
      <c r="F13" t="s" s="53">
        <v>31</v>
      </c>
      <c r="G13" t="s" s="53">
        <v>31</v>
      </c>
      <c r="H13" s="54">
        <f>(G13-F13)+(E13-D13)</f>
        <v>0</v>
      </c>
      <c r="I13" s="53"/>
      <c r="J13" s="43"/>
      <c r="K13" s="25"/>
    </row>
    <row r="14" ht="13.55" customHeight="1">
      <c r="A14" s="55">
        <f>A13+1</f>
        <v>45662</v>
      </c>
      <c r="B14" s="56">
        <f>A14</f>
        <v>45662</v>
      </c>
      <c r="C14" s="57">
        <f>WEEKDAY(A14,2)</f>
        <v>7</v>
      </c>
      <c r="D14" s="58"/>
      <c r="E14" s="58"/>
      <c r="F14" s="58"/>
      <c r="G14" s="58"/>
      <c r="H14" s="59">
        <f>(((G14-F14)+(E14-D14)))</f>
        <v>0</v>
      </c>
      <c r="I14" s="60"/>
      <c r="J14" s="43"/>
      <c r="K14" s="25"/>
    </row>
    <row r="15" ht="13.55" customHeight="1">
      <c r="A15" s="55">
        <f>A14+1</f>
        <v>45663</v>
      </c>
      <c r="B15" s="56">
        <f>A15</f>
        <v>45663</v>
      </c>
      <c r="C15" s="57">
        <f>WEEKDAY(A15,2)</f>
        <v>1</v>
      </c>
      <c r="D15" s="58"/>
      <c r="E15" s="58"/>
      <c r="F15" s="58"/>
      <c r="G15" s="58"/>
      <c r="H15" s="59">
        <f>(((G15-F15)+(E15-D15)))</f>
        <v>0</v>
      </c>
      <c r="I15" s="60"/>
      <c r="J15" s="61"/>
      <c r="K15" s="25"/>
    </row>
    <row r="16" ht="13.55" customHeight="1">
      <c r="A16" s="62">
        <f>A15+1</f>
        <v>45664</v>
      </c>
      <c r="B16" s="63">
        <f>A16</f>
        <v>45664</v>
      </c>
      <c r="C16" s="64">
        <f>WEEKDAY(A16,2)</f>
        <v>2</v>
      </c>
      <c r="D16" s="65"/>
      <c r="E16" s="65"/>
      <c r="F16" s="65"/>
      <c r="G16" s="65"/>
      <c r="H16" s="65"/>
      <c r="I16" t="s" s="66">
        <v>32</v>
      </c>
      <c r="J16" t="s" s="66">
        <v>33</v>
      </c>
      <c r="K16" s="43"/>
    </row>
    <row r="17" ht="13.55" customHeight="1">
      <c r="A17" s="67">
        <f>A16+1</f>
        <v>45665</v>
      </c>
      <c r="B17" s="68">
        <f>A17</f>
        <v>45665</v>
      </c>
      <c r="C17" s="69">
        <f>WEEKDAY(A17,2)</f>
        <v>3</v>
      </c>
      <c r="D17" s="70"/>
      <c r="E17" s="70"/>
      <c r="F17" s="70"/>
      <c r="G17" s="70"/>
      <c r="H17" s="70"/>
      <c r="I17" t="s" s="71">
        <v>34</v>
      </c>
      <c r="J17" t="s" s="71">
        <v>35</v>
      </c>
      <c r="K17" s="43"/>
    </row>
    <row r="18" ht="13.55" customHeight="1">
      <c r="A18" s="72">
        <f>A17+1</f>
        <v>45666</v>
      </c>
      <c r="B18" s="73">
        <f>A18</f>
        <v>45666</v>
      </c>
      <c r="C18" s="74">
        <f>WEEKDAY(A18,2)</f>
        <v>4</v>
      </c>
      <c r="D18" s="75"/>
      <c r="E18" s="75"/>
      <c r="F18" s="75"/>
      <c r="G18" s="75"/>
      <c r="H18" s="75"/>
      <c r="I18" t="s" s="76">
        <v>36</v>
      </c>
      <c r="J18" t="s" s="76">
        <v>37</v>
      </c>
      <c r="K18" s="43"/>
    </row>
    <row r="19" ht="13.55" customHeight="1">
      <c r="A19" s="77">
        <f>A18+1</f>
        <v>45667</v>
      </c>
      <c r="B19" s="78">
        <f>A19</f>
        <v>45667</v>
      </c>
      <c r="C19" s="79">
        <f>WEEKDAY(A19,2)</f>
        <v>5</v>
      </c>
      <c r="D19" s="80"/>
      <c r="E19" s="80"/>
      <c r="F19" s="80"/>
      <c r="G19" s="80"/>
      <c r="H19" s="80"/>
      <c r="I19" t="s" s="81">
        <v>38</v>
      </c>
      <c r="J19" t="s" s="81">
        <v>39</v>
      </c>
      <c r="K19" s="43"/>
    </row>
    <row r="20" ht="13.55" customHeight="1">
      <c r="A20" s="50">
        <f>A19+1</f>
        <v>45668</v>
      </c>
      <c r="B20" s="51">
        <f>A20</f>
        <v>45668</v>
      </c>
      <c r="C20" s="52">
        <f>WEEKDAY(A20,2)</f>
        <v>6</v>
      </c>
      <c r="D20" t="s" s="53">
        <v>31</v>
      </c>
      <c r="E20" t="s" s="53">
        <v>31</v>
      </c>
      <c r="F20" t="s" s="53">
        <v>31</v>
      </c>
      <c r="G20" t="s" s="53">
        <v>31</v>
      </c>
      <c r="H20" s="54">
        <f>(G20-F20)+(E20-D20)</f>
        <v>0</v>
      </c>
      <c r="I20" s="53"/>
      <c r="J20" s="82"/>
      <c r="K20" s="25"/>
    </row>
    <row r="21" ht="13.55" customHeight="1">
      <c r="A21" s="55">
        <f>A20+1</f>
        <v>45669</v>
      </c>
      <c r="B21" s="56">
        <f>A21</f>
        <v>45669</v>
      </c>
      <c r="C21" s="57">
        <f>WEEKDAY(A21,2)</f>
        <v>7</v>
      </c>
      <c r="D21" s="58"/>
      <c r="E21" s="58"/>
      <c r="F21" s="58"/>
      <c r="G21" s="58"/>
      <c r="H21" s="59">
        <f>(((G21-F21)+(E21-D21)))</f>
        <v>0</v>
      </c>
      <c r="I21" s="60"/>
      <c r="J21" s="43"/>
      <c r="K21" s="25"/>
    </row>
    <row r="22" ht="13.55" customHeight="1">
      <c r="A22" s="55">
        <f>A21+1</f>
        <v>45670</v>
      </c>
      <c r="B22" s="56">
        <f>A22</f>
        <v>45670</v>
      </c>
      <c r="C22" s="57">
        <f>WEEKDAY(A22,2)</f>
        <v>1</v>
      </c>
      <c r="D22" s="58"/>
      <c r="E22" s="58"/>
      <c r="F22" s="58"/>
      <c r="G22" s="58"/>
      <c r="H22" s="59">
        <f>(((G22-F22)+(E22-D22)))</f>
        <v>0</v>
      </c>
      <c r="I22" s="60"/>
      <c r="J22" s="43"/>
      <c r="K22" s="25"/>
    </row>
    <row r="23" ht="13.55" customHeight="1">
      <c r="A23" s="50">
        <f>A22+1</f>
        <v>45671</v>
      </c>
      <c r="B23" s="51">
        <f>A23</f>
        <v>45671</v>
      </c>
      <c r="C23" s="52">
        <f>WEEKDAY(A23,2)</f>
        <v>2</v>
      </c>
      <c r="D23" t="s" s="53">
        <v>31</v>
      </c>
      <c r="E23" t="s" s="53">
        <v>31</v>
      </c>
      <c r="F23" t="s" s="53">
        <v>31</v>
      </c>
      <c r="G23" t="s" s="53">
        <v>31</v>
      </c>
      <c r="H23" s="54">
        <f>(G23-F23)+(E23-D23)</f>
        <v>0</v>
      </c>
      <c r="I23" s="53"/>
      <c r="J23" s="43"/>
      <c r="K23" s="25"/>
    </row>
    <row r="24" ht="13.55" customHeight="1">
      <c r="A24" s="50">
        <f>A23+1</f>
        <v>45672</v>
      </c>
      <c r="B24" s="51">
        <f>A24</f>
        <v>45672</v>
      </c>
      <c r="C24" s="52">
        <f>WEEKDAY(A24,2)</f>
        <v>3</v>
      </c>
      <c r="D24" t="s" s="53">
        <v>31</v>
      </c>
      <c r="E24" t="s" s="53">
        <v>31</v>
      </c>
      <c r="F24" t="s" s="53">
        <v>31</v>
      </c>
      <c r="G24" t="s" s="53">
        <v>31</v>
      </c>
      <c r="H24" s="54">
        <f>(G24-F24)+(E24-D24)</f>
        <v>0</v>
      </c>
      <c r="I24" s="53"/>
      <c r="J24" s="43"/>
      <c r="K24" s="25"/>
    </row>
    <row r="25" ht="13.55" customHeight="1">
      <c r="A25" s="50">
        <f>A24+1</f>
        <v>45673</v>
      </c>
      <c r="B25" s="51">
        <f>A25</f>
        <v>45673</v>
      </c>
      <c r="C25" s="52">
        <f>WEEKDAY(A25,2)</f>
        <v>4</v>
      </c>
      <c r="D25" t="s" s="53">
        <v>31</v>
      </c>
      <c r="E25" t="s" s="53">
        <v>31</v>
      </c>
      <c r="F25" t="s" s="53">
        <v>31</v>
      </c>
      <c r="G25" t="s" s="53">
        <v>31</v>
      </c>
      <c r="H25" s="54">
        <f>(G25-F25)+(E25-D25)</f>
        <v>0</v>
      </c>
      <c r="I25" s="53"/>
      <c r="J25" s="43"/>
      <c r="K25" s="25"/>
    </row>
    <row r="26" ht="13.55" customHeight="1">
      <c r="A26" s="50">
        <f>A25+1</f>
        <v>45674</v>
      </c>
      <c r="B26" s="51">
        <f>A26</f>
        <v>45674</v>
      </c>
      <c r="C26" s="52">
        <f>WEEKDAY(A26,2)</f>
        <v>5</v>
      </c>
      <c r="D26" t="s" s="53">
        <v>31</v>
      </c>
      <c r="E26" t="s" s="53">
        <v>31</v>
      </c>
      <c r="F26" t="s" s="53">
        <v>31</v>
      </c>
      <c r="G26" t="s" s="53">
        <v>31</v>
      </c>
      <c r="H26" s="54">
        <f>(G26-F26)+(E26-D26)</f>
        <v>0</v>
      </c>
      <c r="I26" s="53"/>
      <c r="J26" s="43"/>
      <c r="K26" s="25"/>
    </row>
    <row r="27" ht="13.55" customHeight="1">
      <c r="A27" s="50">
        <f>A26+1</f>
        <v>45675</v>
      </c>
      <c r="B27" s="51">
        <f>A27</f>
        <v>45675</v>
      </c>
      <c r="C27" s="52">
        <f>WEEKDAY(A27,2)</f>
        <v>6</v>
      </c>
      <c r="D27" t="s" s="53">
        <v>31</v>
      </c>
      <c r="E27" t="s" s="53">
        <v>31</v>
      </c>
      <c r="F27" t="s" s="53">
        <v>31</v>
      </c>
      <c r="G27" t="s" s="53">
        <v>31</v>
      </c>
      <c r="H27" s="54">
        <f>(G27-F27)+(E27-D27)</f>
        <v>0</v>
      </c>
      <c r="I27" s="53"/>
      <c r="J27" s="43"/>
      <c r="K27" s="25"/>
    </row>
    <row r="28" ht="13.55" customHeight="1">
      <c r="A28" s="55">
        <f>A27+1</f>
        <v>45676</v>
      </c>
      <c r="B28" s="56">
        <f>A28</f>
        <v>45676</v>
      </c>
      <c r="C28" s="57">
        <f>WEEKDAY(A28,2)</f>
        <v>7</v>
      </c>
      <c r="D28" s="58"/>
      <c r="E28" s="58"/>
      <c r="F28" s="58"/>
      <c r="G28" s="58"/>
      <c r="H28" s="59">
        <f>(((G28-F28)+(E28-D28)))</f>
        <v>0</v>
      </c>
      <c r="I28" s="60"/>
      <c r="J28" s="43"/>
      <c r="K28" s="25"/>
    </row>
    <row r="29" ht="13.55" customHeight="1">
      <c r="A29" s="55">
        <f>A28+1</f>
        <v>45677</v>
      </c>
      <c r="B29" s="56">
        <f>A29</f>
        <v>45677</v>
      </c>
      <c r="C29" s="57">
        <f>WEEKDAY(A29,2)</f>
        <v>1</v>
      </c>
      <c r="D29" s="58"/>
      <c r="E29" s="58"/>
      <c r="F29" s="58"/>
      <c r="G29" s="58"/>
      <c r="H29" s="59">
        <f>(((G29-F29)+(E29-D29)))</f>
        <v>0</v>
      </c>
      <c r="I29" s="60"/>
      <c r="J29" s="43"/>
      <c r="K29" s="25"/>
    </row>
    <row r="30" ht="13.55" customHeight="1">
      <c r="A30" s="50">
        <f>A29+1</f>
        <v>45678</v>
      </c>
      <c r="B30" s="51">
        <f>A30</f>
        <v>45678</v>
      </c>
      <c r="C30" s="52">
        <f>WEEKDAY(A30,2)</f>
        <v>2</v>
      </c>
      <c r="D30" t="s" s="53">
        <v>31</v>
      </c>
      <c r="E30" t="s" s="53">
        <v>31</v>
      </c>
      <c r="F30" t="s" s="53">
        <v>31</v>
      </c>
      <c r="G30" t="s" s="53">
        <v>31</v>
      </c>
      <c r="H30" s="54">
        <f>(G30-F30)+(E30-D30)</f>
        <v>0</v>
      </c>
      <c r="I30" s="53"/>
      <c r="J30" s="43"/>
      <c r="K30" s="25"/>
    </row>
    <row r="31" ht="13.55" customHeight="1">
      <c r="A31" s="50">
        <f>A30+1</f>
        <v>45679</v>
      </c>
      <c r="B31" s="51">
        <f>A31</f>
        <v>45679</v>
      </c>
      <c r="C31" s="52">
        <f>WEEKDAY(A31,2)</f>
        <v>3</v>
      </c>
      <c r="D31" t="s" s="53">
        <v>31</v>
      </c>
      <c r="E31" t="s" s="53">
        <v>31</v>
      </c>
      <c r="F31" t="s" s="53">
        <v>31</v>
      </c>
      <c r="G31" t="s" s="53">
        <v>31</v>
      </c>
      <c r="H31" s="54">
        <f>(G31-F31)+(E31-D31)</f>
        <v>0</v>
      </c>
      <c r="I31" s="53"/>
      <c r="J31" s="43"/>
      <c r="K31" s="25"/>
    </row>
    <row r="32" ht="13.55" customHeight="1">
      <c r="A32" s="50">
        <f>A31+1</f>
        <v>45680</v>
      </c>
      <c r="B32" s="51">
        <f>A32</f>
        <v>45680</v>
      </c>
      <c r="C32" s="52">
        <f>WEEKDAY(A32,2)</f>
        <v>4</v>
      </c>
      <c r="D32" t="s" s="53">
        <v>31</v>
      </c>
      <c r="E32" t="s" s="53">
        <v>31</v>
      </c>
      <c r="F32" t="s" s="53">
        <v>31</v>
      </c>
      <c r="G32" t="s" s="53">
        <v>31</v>
      </c>
      <c r="H32" s="54">
        <f>(G32-F32)+(E32-D32)</f>
        <v>0</v>
      </c>
      <c r="I32" s="53"/>
      <c r="J32" s="43"/>
      <c r="K32" s="25"/>
    </row>
    <row r="33" ht="13.55" customHeight="1">
      <c r="A33" s="50">
        <f>A32+1</f>
        <v>45681</v>
      </c>
      <c r="B33" s="51">
        <f>A33</f>
        <v>45681</v>
      </c>
      <c r="C33" s="52">
        <f>WEEKDAY(A33,2)</f>
        <v>5</v>
      </c>
      <c r="D33" t="s" s="53">
        <v>31</v>
      </c>
      <c r="E33" t="s" s="53">
        <v>31</v>
      </c>
      <c r="F33" t="s" s="53">
        <v>31</v>
      </c>
      <c r="G33" t="s" s="53">
        <v>31</v>
      </c>
      <c r="H33" s="54">
        <f>(G33-F33)+(E33-D33)</f>
        <v>0</v>
      </c>
      <c r="I33" s="53"/>
      <c r="J33" s="43"/>
      <c r="K33" s="25"/>
    </row>
    <row r="34" ht="13.55" customHeight="1">
      <c r="A34" s="50">
        <f>A33+1</f>
        <v>45682</v>
      </c>
      <c r="B34" s="51">
        <f>A34</f>
        <v>45682</v>
      </c>
      <c r="C34" s="52">
        <f>WEEKDAY(A34,2)</f>
        <v>6</v>
      </c>
      <c r="D34" t="s" s="53">
        <v>31</v>
      </c>
      <c r="E34" t="s" s="53">
        <v>31</v>
      </c>
      <c r="F34" t="s" s="53">
        <v>31</v>
      </c>
      <c r="G34" t="s" s="53">
        <v>31</v>
      </c>
      <c r="H34" s="54">
        <f>(G34-F34)+(E34-D34)</f>
        <v>0</v>
      </c>
      <c r="I34" s="53"/>
      <c r="J34" s="43"/>
      <c r="K34" s="25"/>
    </row>
    <row r="35" ht="13.55" customHeight="1">
      <c r="A35" s="55">
        <f>A34+1</f>
        <v>45683</v>
      </c>
      <c r="B35" s="56">
        <f>A35</f>
        <v>45683</v>
      </c>
      <c r="C35" s="57">
        <f>WEEKDAY(A35,2)</f>
        <v>7</v>
      </c>
      <c r="D35" s="58"/>
      <c r="E35" s="58"/>
      <c r="F35" s="58"/>
      <c r="G35" s="58"/>
      <c r="H35" s="59">
        <f>(((G35-F35)+(E35-D35)))</f>
        <v>0</v>
      </c>
      <c r="I35" s="60"/>
      <c r="J35" s="43"/>
      <c r="K35" s="25"/>
    </row>
    <row r="36" ht="13.55" customHeight="1">
      <c r="A36" s="55">
        <f>A35+1</f>
        <v>45684</v>
      </c>
      <c r="B36" s="56">
        <f>A36</f>
        <v>45684</v>
      </c>
      <c r="C36" s="57">
        <f>WEEKDAY(A36,2)</f>
        <v>1</v>
      </c>
      <c r="D36" s="58"/>
      <c r="E36" s="58"/>
      <c r="F36" s="58"/>
      <c r="G36" s="58"/>
      <c r="H36" s="59">
        <f>(((G36-F36)+(E36-D36)))</f>
        <v>0</v>
      </c>
      <c r="I36" s="60"/>
      <c r="J36" s="43"/>
      <c r="K36" s="25"/>
    </row>
    <row r="37" ht="13.55" customHeight="1">
      <c r="A37" s="50">
        <f>A36+1</f>
        <v>45685</v>
      </c>
      <c r="B37" s="51">
        <f>A37</f>
        <v>45685</v>
      </c>
      <c r="C37" s="52">
        <f>WEEKDAY(A37,2)</f>
        <v>2</v>
      </c>
      <c r="D37" t="s" s="53">
        <v>31</v>
      </c>
      <c r="E37" t="s" s="53">
        <v>31</v>
      </c>
      <c r="F37" t="s" s="53">
        <v>31</v>
      </c>
      <c r="G37" t="s" s="53">
        <v>31</v>
      </c>
      <c r="H37" s="54">
        <f>(G37-F37)+(E37-D37)</f>
        <v>0</v>
      </c>
      <c r="I37" s="53"/>
      <c r="J37" s="43"/>
      <c r="K37" s="25"/>
    </row>
    <row r="38" ht="13.55" customHeight="1">
      <c r="A38" s="50">
        <f>A37+1</f>
        <v>45686</v>
      </c>
      <c r="B38" s="51">
        <f>A38</f>
        <v>45686</v>
      </c>
      <c r="C38" s="52">
        <f>WEEKDAY(A38,2)</f>
        <v>3</v>
      </c>
      <c r="D38" t="s" s="53">
        <v>31</v>
      </c>
      <c r="E38" t="s" s="53">
        <v>31</v>
      </c>
      <c r="F38" t="s" s="53">
        <v>31</v>
      </c>
      <c r="G38" t="s" s="53">
        <v>31</v>
      </c>
      <c r="H38" s="54">
        <f>(G38-F38)+(E38-D38)</f>
        <v>0</v>
      </c>
      <c r="I38" s="53"/>
      <c r="J38" s="43"/>
      <c r="K38" s="25"/>
    </row>
    <row r="39" ht="13.55" customHeight="1">
      <c r="A39" s="50">
        <f>A38+1</f>
        <v>45687</v>
      </c>
      <c r="B39" s="51">
        <f>A39</f>
        <v>45687</v>
      </c>
      <c r="C39" s="52">
        <f>WEEKDAY(A39,2)</f>
        <v>4</v>
      </c>
      <c r="D39" t="s" s="53">
        <v>31</v>
      </c>
      <c r="E39" t="s" s="53">
        <v>31</v>
      </c>
      <c r="F39" t="s" s="53">
        <v>31</v>
      </c>
      <c r="G39" t="s" s="53">
        <v>31</v>
      </c>
      <c r="H39" s="54">
        <f>(G39-F39)+(E39-D39)</f>
        <v>0</v>
      </c>
      <c r="I39" s="53"/>
      <c r="J39" s="43"/>
      <c r="K39" s="25"/>
    </row>
    <row r="40" ht="13.55" customHeight="1">
      <c r="A40" s="50">
        <f>A39+1</f>
        <v>45688</v>
      </c>
      <c r="B40" s="51">
        <f>A40</f>
        <v>45688</v>
      </c>
      <c r="C40" s="52">
        <f>WEEKDAY(A40,2)</f>
        <v>5</v>
      </c>
      <c r="D40" t="s" s="53">
        <v>31</v>
      </c>
      <c r="E40" t="s" s="53">
        <v>31</v>
      </c>
      <c r="F40" t="s" s="53">
        <v>31</v>
      </c>
      <c r="G40" t="s" s="53">
        <v>31</v>
      </c>
      <c r="H40" s="54">
        <f>(G40-F40)+(E40-D40)</f>
        <v>0</v>
      </c>
      <c r="I40" s="53"/>
      <c r="J40" s="43"/>
      <c r="K40" s="25"/>
    </row>
    <row r="41" ht="13.55" customHeight="1">
      <c r="A41" t="s" s="83">
        <v>40</v>
      </c>
      <c r="B41" s="84"/>
      <c r="C41" s="84"/>
      <c r="D41" s="84"/>
      <c r="E41" s="84"/>
      <c r="F41" s="84"/>
      <c r="G41" s="84"/>
      <c r="H41" s="85">
        <v>52596</v>
      </c>
      <c r="I41" s="86"/>
      <c r="J41" s="43"/>
      <c r="K41" s="25"/>
    </row>
    <row r="42" ht="13.55" customHeight="1">
      <c r="A42" s="87"/>
      <c r="B42" s="87"/>
      <c r="C42" s="87"/>
      <c r="D42" s="87"/>
      <c r="E42" s="87"/>
      <c r="F42" s="87"/>
      <c r="G42" s="87"/>
      <c r="H42" s="87"/>
      <c r="I42" s="87"/>
      <c r="J42" s="25"/>
      <c r="K42" s="25"/>
    </row>
    <row r="43" ht="13.5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</row>
    <row r="44" ht="13.5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</row>
    <row r="45" ht="13.55" customHeight="1">
      <c r="A45" s="40"/>
      <c r="B45" s="40"/>
      <c r="C45" s="40"/>
      <c r="D45" s="40"/>
      <c r="E45" s="40"/>
      <c r="F45" s="25"/>
      <c r="G45" s="25"/>
      <c r="H45" s="25"/>
      <c r="I45" s="25"/>
      <c r="J45" s="25"/>
      <c r="K45" s="25"/>
    </row>
    <row r="46" ht="13.55" customHeight="1">
      <c r="A46" t="s" s="88">
        <v>41</v>
      </c>
      <c r="B46" s="87"/>
      <c r="C46" s="87"/>
      <c r="D46" s="89"/>
      <c r="E46" s="89"/>
      <c r="F46" s="25"/>
      <c r="G46" s="25"/>
      <c r="H46" s="25"/>
      <c r="I46" s="25"/>
      <c r="J46" s="25"/>
      <c r="K46" s="25"/>
    </row>
    <row r="47" ht="13.5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ht="13.5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ht="14.6" customHeight="1">
      <c r="A49" s="25"/>
      <c r="B49" s="25"/>
      <c r="C49" s="25"/>
      <c r="D49" s="25"/>
      <c r="E49" s="25"/>
      <c r="F49" s="25"/>
      <c r="G49" s="25"/>
      <c r="H49" s="25"/>
      <c r="I49" s="25"/>
      <c r="J49" s="90"/>
      <c r="K49" s="91"/>
    </row>
  </sheetData>
  <mergeCells count="3">
    <mergeCell ref="A41:G41"/>
    <mergeCell ref="A1:I1"/>
    <mergeCell ref="A7:B7"/>
  </mergeCells>
  <conditionalFormatting sqref="C2 B3:C3">
    <cfRule type="cellIs" dxfId="0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Roman,Regular"&amp;12&amp;K000000VZOR</oddHead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92" customWidth="1"/>
    <col min="2" max="2" width="9.35156" style="92" customWidth="1"/>
    <col min="3" max="3" width="1.35156" style="92" customWidth="1"/>
    <col min="4" max="7" width="9.17188" style="92" customWidth="1"/>
    <col min="8" max="8" width="13.5" style="92" customWidth="1"/>
    <col min="9" max="9" width="20.3516" style="92" customWidth="1"/>
    <col min="10" max="11" width="9" style="92" customWidth="1"/>
    <col min="12" max="16384" width="9" style="92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94"/>
      <c r="J1" s="95"/>
      <c r="K1" s="96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99"/>
      <c r="J2" s="99"/>
      <c r="K2" s="100"/>
    </row>
    <row r="3" ht="16" customHeight="1">
      <c r="A3" t="s" s="26">
        <v>22</v>
      </c>
      <c r="B3" s="101">
        <v>1</v>
      </c>
      <c r="C3" s="98"/>
      <c r="D3" s="99"/>
      <c r="E3" s="99"/>
      <c r="F3" s="99"/>
      <c r="G3" s="99"/>
      <c r="H3" s="99"/>
      <c r="I3" s="99"/>
      <c r="J3" s="99"/>
      <c r="K3" s="102"/>
    </row>
    <row r="4" ht="15" customHeight="1">
      <c r="A4" s="103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99"/>
      <c r="J5" s="99"/>
      <c r="K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99"/>
      <c r="J6" s="99"/>
      <c r="K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99"/>
      <c r="J7" s="99"/>
      <c r="K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09"/>
      <c r="J8" s="99"/>
      <c r="K8" s="10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  <c r="J9" s="112"/>
      <c r="K9" s="100"/>
    </row>
    <row r="10" ht="15" customHeight="1">
      <c r="A10" s="113">
        <f>DATE($B$2,$B$3,1)</f>
        <v>45658</v>
      </c>
      <c r="B10" s="114">
        <f>A10</f>
        <v>45658</v>
      </c>
      <c r="C10" s="115">
        <f>WEEKDAY(A10,2)</f>
        <v>3</v>
      </c>
      <c r="D10" s="116"/>
      <c r="E10" s="116"/>
      <c r="F10" s="116"/>
      <c r="G10" s="116"/>
      <c r="H10" s="117">
        <f>(((G10-F10)+(E10-D10)))</f>
        <v>0</v>
      </c>
      <c r="I10" t="s" s="118">
        <v>30</v>
      </c>
      <c r="J10" s="112"/>
      <c r="K10" s="100"/>
    </row>
    <row r="11" ht="15" customHeight="1">
      <c r="A11" s="119">
        <f>A10+1</f>
        <v>45659</v>
      </c>
      <c r="B11" s="120">
        <f>A11</f>
        <v>45659</v>
      </c>
      <c r="C11" s="121">
        <f>WEEKDAY(A11,2)</f>
        <v>4</v>
      </c>
      <c r="D11" s="122"/>
      <c r="E11" s="122"/>
      <c r="F11" s="122"/>
      <c r="G11" s="122"/>
      <c r="H11" s="123">
        <f>(((G11-F11)+(E11-D11)))</f>
        <v>0</v>
      </c>
      <c r="I11" s="124"/>
      <c r="J11" s="112"/>
      <c r="K11" s="100"/>
    </row>
    <row r="12" ht="15" customHeight="1">
      <c r="A12" s="119">
        <f>A11+1</f>
        <v>45660</v>
      </c>
      <c r="B12" s="120">
        <f>A12</f>
        <v>45660</v>
      </c>
      <c r="C12" s="121">
        <f>WEEKDAY(A12,2)</f>
        <v>5</v>
      </c>
      <c r="D12" s="122"/>
      <c r="E12" s="122"/>
      <c r="F12" s="122"/>
      <c r="G12" s="122"/>
      <c r="H12" s="123">
        <f>(((G12-F12)+(E12-D12)))</f>
        <v>0</v>
      </c>
      <c r="I12" s="124"/>
      <c r="J12" s="112"/>
      <c r="K12" s="100"/>
    </row>
    <row r="13" ht="15" customHeight="1">
      <c r="A13" s="119">
        <f>A12+1</f>
        <v>45661</v>
      </c>
      <c r="B13" s="120">
        <f>A13</f>
        <v>45661</v>
      </c>
      <c r="C13" s="121">
        <f>WEEKDAY(A13,2)</f>
        <v>6</v>
      </c>
      <c r="D13" s="122"/>
      <c r="E13" s="122"/>
      <c r="F13" s="122"/>
      <c r="G13" s="122"/>
      <c r="H13" s="123">
        <f>(((G13-F13)+(E13-D13)))</f>
        <v>0</v>
      </c>
      <c r="I13" s="124"/>
      <c r="J13" s="112"/>
      <c r="K13" s="100"/>
    </row>
    <row r="14" ht="15" customHeight="1">
      <c r="A14" s="119">
        <f>A13+1</f>
        <v>45662</v>
      </c>
      <c r="B14" s="120">
        <f>A14</f>
        <v>45662</v>
      </c>
      <c r="C14" s="121">
        <f>WEEKDAY(A14,2)</f>
        <v>7</v>
      </c>
      <c r="D14" s="122"/>
      <c r="E14" s="122"/>
      <c r="F14" s="122"/>
      <c r="G14" s="122"/>
      <c r="H14" s="123">
        <f>(((G14-F14)+(E14-D14)))</f>
        <v>0</v>
      </c>
      <c r="I14" s="124"/>
      <c r="J14" s="112"/>
      <c r="K14" s="100"/>
    </row>
    <row r="15" ht="15" customHeight="1">
      <c r="A15" s="119">
        <f>A14+1</f>
        <v>45663</v>
      </c>
      <c r="B15" s="120">
        <f>A15</f>
        <v>45663</v>
      </c>
      <c r="C15" s="121">
        <f>WEEKDAY(A15,2)</f>
        <v>1</v>
      </c>
      <c r="D15" s="122"/>
      <c r="E15" s="122"/>
      <c r="F15" s="122"/>
      <c r="G15" s="122"/>
      <c r="H15" s="123">
        <f>(((G15-F15)+(E15-D15)))</f>
        <v>0</v>
      </c>
      <c r="I15" s="124"/>
      <c r="J15" s="112"/>
      <c r="K15" s="100"/>
    </row>
    <row r="16" ht="15" customHeight="1">
      <c r="A16" s="119">
        <f>A15+1</f>
        <v>45664</v>
      </c>
      <c r="B16" s="120">
        <f>A16</f>
        <v>45664</v>
      </c>
      <c r="C16" s="121">
        <f>WEEKDAY(A16,2)</f>
        <v>2</v>
      </c>
      <c r="D16" s="122"/>
      <c r="E16" s="122"/>
      <c r="F16" s="122"/>
      <c r="G16" s="122"/>
      <c r="H16" s="123">
        <f>(((G16-F16)+(E16-D16)))</f>
        <v>0</v>
      </c>
      <c r="I16" s="124"/>
      <c r="J16" s="112"/>
      <c r="K16" s="102"/>
    </row>
    <row r="17" ht="15" customHeight="1">
      <c r="A17" s="119">
        <f>A16+1</f>
        <v>45665</v>
      </c>
      <c r="B17" s="120">
        <f>A17</f>
        <v>45665</v>
      </c>
      <c r="C17" s="121">
        <f>WEEKDAY(A17,2)</f>
        <v>3</v>
      </c>
      <c r="D17" s="122"/>
      <c r="E17" s="122"/>
      <c r="F17" s="122"/>
      <c r="G17" s="122"/>
      <c r="H17" s="123">
        <f>(((G17-F17)+(E17-D17)))</f>
        <v>0</v>
      </c>
      <c r="I17" s="124"/>
      <c r="J17" s="112"/>
      <c r="K17" s="100"/>
    </row>
    <row r="18" ht="15" customHeight="1">
      <c r="A18" s="119">
        <f>A17+1</f>
        <v>45666</v>
      </c>
      <c r="B18" s="120">
        <f>A18</f>
        <v>45666</v>
      </c>
      <c r="C18" s="121">
        <f>WEEKDAY(A18,2)</f>
        <v>4</v>
      </c>
      <c r="D18" s="122"/>
      <c r="E18" s="122"/>
      <c r="F18" s="122"/>
      <c r="G18" s="122"/>
      <c r="H18" s="123">
        <f>(((G18-F18)+(E18-D18)))</f>
        <v>0</v>
      </c>
      <c r="I18" s="124"/>
      <c r="J18" s="112"/>
      <c r="K18" s="100"/>
    </row>
    <row r="19" ht="15" customHeight="1">
      <c r="A19" s="119">
        <f>A18+1</f>
        <v>45667</v>
      </c>
      <c r="B19" s="120">
        <f>A19</f>
        <v>45667</v>
      </c>
      <c r="C19" s="121">
        <f>WEEKDAY(A19,2)</f>
        <v>5</v>
      </c>
      <c r="D19" s="122"/>
      <c r="E19" s="122"/>
      <c r="F19" s="122"/>
      <c r="G19" s="122"/>
      <c r="H19" s="123">
        <f>(((G19-F19)+(E19-D19)))</f>
        <v>0</v>
      </c>
      <c r="I19" s="124"/>
      <c r="J19" s="112"/>
      <c r="K19" s="100"/>
    </row>
    <row r="20" ht="15" customHeight="1">
      <c r="A20" s="119">
        <f>A19+1</f>
        <v>45668</v>
      </c>
      <c r="B20" s="120">
        <f>A20</f>
        <v>45668</v>
      </c>
      <c r="C20" s="121">
        <f>WEEKDAY(A20,2)</f>
        <v>6</v>
      </c>
      <c r="D20" s="122"/>
      <c r="E20" s="122"/>
      <c r="F20" s="122"/>
      <c r="G20" s="122"/>
      <c r="H20" s="123">
        <f>(((G20-F20)+(E20-D20)))</f>
        <v>0</v>
      </c>
      <c r="I20" s="124"/>
      <c r="J20" s="112"/>
      <c r="K20" s="100"/>
    </row>
    <row r="21" ht="15" customHeight="1">
      <c r="A21" s="119">
        <f>A20+1</f>
        <v>45669</v>
      </c>
      <c r="B21" s="120">
        <f>A21</f>
        <v>45669</v>
      </c>
      <c r="C21" s="121">
        <f>WEEKDAY(A21,2)</f>
        <v>7</v>
      </c>
      <c r="D21" s="122"/>
      <c r="E21" s="122"/>
      <c r="F21" s="122"/>
      <c r="G21" s="122"/>
      <c r="H21" s="123">
        <f>(((G21-F21)+(E21-D21)))</f>
        <v>0</v>
      </c>
      <c r="I21" s="124"/>
      <c r="J21" s="112"/>
      <c r="K21" s="100"/>
    </row>
    <row r="22" ht="15" customHeight="1">
      <c r="A22" s="119">
        <f>A21+1</f>
        <v>45670</v>
      </c>
      <c r="B22" s="120">
        <f>A22</f>
        <v>45670</v>
      </c>
      <c r="C22" s="121">
        <f>WEEKDAY(A22,2)</f>
        <v>1</v>
      </c>
      <c r="D22" s="122"/>
      <c r="E22" s="122"/>
      <c r="F22" s="122"/>
      <c r="G22" s="122"/>
      <c r="H22" s="123">
        <f>(((G22-F22)+(E22-D22)))</f>
        <v>0</v>
      </c>
      <c r="I22" s="124"/>
      <c r="J22" s="112"/>
      <c r="K22" s="100"/>
    </row>
    <row r="23" ht="15" customHeight="1">
      <c r="A23" s="119">
        <f>A22+1</f>
        <v>45671</v>
      </c>
      <c r="B23" s="120">
        <f>A23</f>
        <v>45671</v>
      </c>
      <c r="C23" s="121">
        <f>WEEKDAY(A23,2)</f>
        <v>2</v>
      </c>
      <c r="D23" s="122"/>
      <c r="E23" s="122"/>
      <c r="F23" s="122"/>
      <c r="G23" s="122"/>
      <c r="H23" s="123">
        <f>(((G23-F23)+(E23-D23)))</f>
        <v>0</v>
      </c>
      <c r="I23" s="124"/>
      <c r="J23" s="112"/>
      <c r="K23" s="100"/>
    </row>
    <row r="24" ht="15" customHeight="1">
      <c r="A24" s="119">
        <f>A23+1</f>
        <v>45672</v>
      </c>
      <c r="B24" s="120">
        <f>A24</f>
        <v>45672</v>
      </c>
      <c r="C24" s="121">
        <f>WEEKDAY(A24,2)</f>
        <v>3</v>
      </c>
      <c r="D24" s="122"/>
      <c r="E24" s="122"/>
      <c r="F24" s="122"/>
      <c r="G24" s="122"/>
      <c r="H24" s="123">
        <f>(((G24-F24)+(E24-D24)))</f>
        <v>0</v>
      </c>
      <c r="I24" s="124"/>
      <c r="J24" s="112"/>
      <c r="K24" s="100"/>
    </row>
    <row r="25" ht="15" customHeight="1">
      <c r="A25" s="119">
        <f>A24+1</f>
        <v>45673</v>
      </c>
      <c r="B25" s="120">
        <f>A25</f>
        <v>45673</v>
      </c>
      <c r="C25" s="121">
        <f>WEEKDAY(A25,2)</f>
        <v>4</v>
      </c>
      <c r="D25" s="122"/>
      <c r="E25" s="122"/>
      <c r="F25" s="122"/>
      <c r="G25" s="122"/>
      <c r="H25" s="123">
        <f>(((G25-F25)+(E25-D25)))</f>
        <v>0</v>
      </c>
      <c r="I25" s="124"/>
      <c r="J25" s="112"/>
      <c r="K25" s="100"/>
    </row>
    <row r="26" ht="15" customHeight="1">
      <c r="A26" s="119">
        <f>A25+1</f>
        <v>45674</v>
      </c>
      <c r="B26" s="120">
        <f>A26</f>
        <v>45674</v>
      </c>
      <c r="C26" s="121">
        <f>WEEKDAY(A26,2)</f>
        <v>5</v>
      </c>
      <c r="D26" s="122"/>
      <c r="E26" s="122"/>
      <c r="F26" s="122"/>
      <c r="G26" s="122"/>
      <c r="H26" s="123">
        <f>(((G26-F26)+(E26-D26)))</f>
        <v>0</v>
      </c>
      <c r="I26" s="124"/>
      <c r="J26" s="112"/>
      <c r="K26" s="100"/>
    </row>
    <row r="27" ht="15" customHeight="1">
      <c r="A27" s="119">
        <f>A26+1</f>
        <v>45675</v>
      </c>
      <c r="B27" s="120">
        <f>A27</f>
        <v>45675</v>
      </c>
      <c r="C27" s="121">
        <f>WEEKDAY(A27,2)</f>
        <v>6</v>
      </c>
      <c r="D27" s="122"/>
      <c r="E27" s="122"/>
      <c r="F27" s="122"/>
      <c r="G27" s="122"/>
      <c r="H27" s="123">
        <f>(((G27-F27)+(E27-D27)))</f>
        <v>0</v>
      </c>
      <c r="I27" s="124"/>
      <c r="J27" s="112"/>
      <c r="K27" s="100"/>
    </row>
    <row r="28" ht="15" customHeight="1">
      <c r="A28" s="119">
        <f>A27+1</f>
        <v>45676</v>
      </c>
      <c r="B28" s="120">
        <f>A28</f>
        <v>45676</v>
      </c>
      <c r="C28" s="121">
        <f>WEEKDAY(A28,2)</f>
        <v>7</v>
      </c>
      <c r="D28" s="122"/>
      <c r="E28" s="122"/>
      <c r="F28" s="122"/>
      <c r="G28" s="122"/>
      <c r="H28" s="123">
        <f>(((G28-F28)+(E28-D28)))</f>
        <v>0</v>
      </c>
      <c r="I28" s="124"/>
      <c r="J28" s="112"/>
      <c r="K28" s="100"/>
    </row>
    <row r="29" ht="15" customHeight="1">
      <c r="A29" s="119">
        <f>A28+1</f>
        <v>45677</v>
      </c>
      <c r="B29" s="120">
        <f>A29</f>
        <v>45677</v>
      </c>
      <c r="C29" s="121">
        <f>WEEKDAY(A29,2)</f>
        <v>1</v>
      </c>
      <c r="D29" s="122"/>
      <c r="E29" s="122"/>
      <c r="F29" s="122"/>
      <c r="G29" s="122"/>
      <c r="H29" s="123">
        <f>(((G29-F29)+(E29-D29)))</f>
        <v>0</v>
      </c>
      <c r="I29" s="124"/>
      <c r="J29" s="112"/>
      <c r="K29" s="100"/>
    </row>
    <row r="30" ht="15" customHeight="1">
      <c r="A30" s="119">
        <f>A29+1</f>
        <v>45678</v>
      </c>
      <c r="B30" s="120">
        <f>A30</f>
        <v>45678</v>
      </c>
      <c r="C30" s="121">
        <f>WEEKDAY(A30,2)</f>
        <v>2</v>
      </c>
      <c r="D30" s="122"/>
      <c r="E30" s="122"/>
      <c r="F30" s="122"/>
      <c r="G30" s="122"/>
      <c r="H30" s="123">
        <f>(((G30-F30)+(E30-D30)))</f>
        <v>0</v>
      </c>
      <c r="I30" s="124"/>
      <c r="J30" s="112"/>
      <c r="K30" s="100"/>
    </row>
    <row r="31" ht="15" customHeight="1">
      <c r="A31" s="119">
        <f>A30+1</f>
        <v>45679</v>
      </c>
      <c r="B31" s="120">
        <f>A31</f>
        <v>45679</v>
      </c>
      <c r="C31" s="121">
        <f>WEEKDAY(A31,2)</f>
        <v>3</v>
      </c>
      <c r="D31" s="122"/>
      <c r="E31" s="122"/>
      <c r="F31" s="122"/>
      <c r="G31" s="122"/>
      <c r="H31" s="123">
        <f>(((G31-F31)+(E31-D31)))</f>
        <v>0</v>
      </c>
      <c r="I31" s="124"/>
      <c r="J31" s="112"/>
      <c r="K31" s="100"/>
    </row>
    <row r="32" ht="15" customHeight="1">
      <c r="A32" s="119">
        <f>A31+1</f>
        <v>45680</v>
      </c>
      <c r="B32" s="120">
        <f>A32</f>
        <v>45680</v>
      </c>
      <c r="C32" s="121">
        <f>WEEKDAY(A32,2)</f>
        <v>4</v>
      </c>
      <c r="D32" s="122"/>
      <c r="E32" s="122"/>
      <c r="F32" s="122"/>
      <c r="G32" s="122"/>
      <c r="H32" s="123">
        <f>(((G32-F32)+(E32-D32)))</f>
        <v>0</v>
      </c>
      <c r="I32" s="124"/>
      <c r="J32" s="112"/>
      <c r="K32" s="100"/>
    </row>
    <row r="33" ht="15" customHeight="1">
      <c r="A33" s="119">
        <f>A32+1</f>
        <v>45681</v>
      </c>
      <c r="B33" s="120">
        <f>A33</f>
        <v>45681</v>
      </c>
      <c r="C33" s="121">
        <f>WEEKDAY(A33,2)</f>
        <v>5</v>
      </c>
      <c r="D33" s="122"/>
      <c r="E33" s="122"/>
      <c r="F33" s="122"/>
      <c r="G33" s="122"/>
      <c r="H33" s="123">
        <f>(((G33-F33)+(E33-D33)))</f>
        <v>0</v>
      </c>
      <c r="I33" s="124"/>
      <c r="J33" s="112"/>
      <c r="K33" s="100"/>
    </row>
    <row r="34" ht="15" customHeight="1">
      <c r="A34" s="119">
        <f>A33+1</f>
        <v>45682</v>
      </c>
      <c r="B34" s="120">
        <f>A34</f>
        <v>45682</v>
      </c>
      <c r="C34" s="121">
        <f>WEEKDAY(A34,2)</f>
        <v>6</v>
      </c>
      <c r="D34" s="122"/>
      <c r="E34" s="122"/>
      <c r="F34" s="122"/>
      <c r="G34" s="122"/>
      <c r="H34" s="123">
        <f>(((G34-F34)+(E34-D34)))</f>
        <v>0</v>
      </c>
      <c r="I34" s="124"/>
      <c r="J34" s="112"/>
      <c r="K34" s="100"/>
    </row>
    <row r="35" ht="15" customHeight="1">
      <c r="A35" s="119">
        <f>A34+1</f>
        <v>45683</v>
      </c>
      <c r="B35" s="120">
        <f>A35</f>
        <v>45683</v>
      </c>
      <c r="C35" s="121">
        <f>WEEKDAY(A35,2)</f>
        <v>7</v>
      </c>
      <c r="D35" s="122"/>
      <c r="E35" s="122"/>
      <c r="F35" s="122"/>
      <c r="G35" s="122"/>
      <c r="H35" s="123">
        <f>(((G35-F35)+(E35-D35)))</f>
        <v>0</v>
      </c>
      <c r="I35" s="124"/>
      <c r="J35" s="112"/>
      <c r="K35" s="100"/>
    </row>
    <row r="36" ht="15" customHeight="1">
      <c r="A36" s="119">
        <f>A35+1</f>
        <v>45684</v>
      </c>
      <c r="B36" s="120">
        <f>A36</f>
        <v>45684</v>
      </c>
      <c r="C36" s="121">
        <f>WEEKDAY(A36,2)</f>
        <v>1</v>
      </c>
      <c r="D36" s="122"/>
      <c r="E36" s="122"/>
      <c r="F36" s="122"/>
      <c r="G36" s="122"/>
      <c r="H36" s="123">
        <f>(((G36-F36)+(E36-D36)))</f>
        <v>0</v>
      </c>
      <c r="I36" s="124"/>
      <c r="J36" s="112"/>
      <c r="K36" s="100"/>
    </row>
    <row r="37" ht="15" customHeight="1">
      <c r="A37" s="119">
        <f>A36+1</f>
        <v>45685</v>
      </c>
      <c r="B37" s="120">
        <f>A37</f>
        <v>45685</v>
      </c>
      <c r="C37" s="121">
        <f>WEEKDAY(A37,2)</f>
        <v>2</v>
      </c>
      <c r="D37" s="122"/>
      <c r="E37" s="122"/>
      <c r="F37" s="122"/>
      <c r="G37" s="122"/>
      <c r="H37" s="123">
        <f>(((G37-F37)+(E37-D37)))</f>
        <v>0</v>
      </c>
      <c r="I37" s="124"/>
      <c r="J37" s="112"/>
      <c r="K37" s="100"/>
    </row>
    <row r="38" ht="15" customHeight="1">
      <c r="A38" s="119">
        <f>A37+1</f>
        <v>45686</v>
      </c>
      <c r="B38" s="120">
        <f>A38</f>
        <v>45686</v>
      </c>
      <c r="C38" s="121">
        <f>WEEKDAY(A38,2)</f>
        <v>3</v>
      </c>
      <c r="D38" s="122"/>
      <c r="E38" s="122"/>
      <c r="F38" s="122"/>
      <c r="G38" s="122"/>
      <c r="H38" s="123">
        <f>(((G38-F38)+(E38-D38)))</f>
        <v>0</v>
      </c>
      <c r="I38" s="124"/>
      <c r="J38" s="112"/>
      <c r="K38" s="100"/>
    </row>
    <row r="39" ht="15" customHeight="1">
      <c r="A39" s="119">
        <f>A38+1</f>
        <v>45687</v>
      </c>
      <c r="B39" s="120">
        <f>A39</f>
        <v>45687</v>
      </c>
      <c r="C39" s="121">
        <f>WEEKDAY(A39,2)</f>
        <v>4</v>
      </c>
      <c r="D39" s="122"/>
      <c r="E39" s="122"/>
      <c r="F39" s="122"/>
      <c r="G39" s="122"/>
      <c r="H39" s="123">
        <f>(((G39-F39)+(E39-D39)))</f>
        <v>0</v>
      </c>
      <c r="I39" s="124"/>
      <c r="J39" s="112"/>
      <c r="K39" s="100"/>
    </row>
    <row r="40" ht="15" customHeight="1">
      <c r="A40" s="119">
        <f>A39+1</f>
        <v>45688</v>
      </c>
      <c r="B40" s="120">
        <f>A40</f>
        <v>45688</v>
      </c>
      <c r="C40" s="121">
        <f>WEEKDAY(A40,2)</f>
        <v>5</v>
      </c>
      <c r="D40" s="122"/>
      <c r="E40" s="122"/>
      <c r="F40" s="122"/>
      <c r="G40" s="122"/>
      <c r="H40" s="123">
        <f>(((G40-F40)+(E40-D40)))</f>
        <v>0</v>
      </c>
      <c r="I40" s="124"/>
      <c r="J40" s="112"/>
      <c r="K40" s="100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  <c r="J41" s="112"/>
      <c r="K41" s="100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30"/>
      <c r="J42" s="99"/>
      <c r="K42" s="100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99"/>
      <c r="J43" s="99"/>
      <c r="K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99"/>
      <c r="J44" s="99"/>
      <c r="K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99"/>
      <c r="J45" s="99"/>
      <c r="K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6"/>
      <c r="J46" s="136"/>
      <c r="K46" s="137"/>
    </row>
  </sheetData>
  <mergeCells count="3">
    <mergeCell ref="A41:G41"/>
    <mergeCell ref="A1:I1"/>
    <mergeCell ref="A7:B7"/>
  </mergeCells>
  <conditionalFormatting sqref="C2 B3:C3">
    <cfRule type="cellIs" dxfId="1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Roman,Regular"&amp;12&amp;K00000001</oddHead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38" customWidth="1"/>
    <col min="2" max="2" width="8.67188" style="138" customWidth="1"/>
    <col min="3" max="3" width="2.85156" style="138" customWidth="1"/>
    <col min="4" max="7" width="9.17188" style="138" customWidth="1"/>
    <col min="8" max="8" width="13.5" style="138" customWidth="1"/>
    <col min="9" max="9" width="20.3516" style="138" customWidth="1"/>
    <col min="10" max="16384" width="9" style="138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2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45689</v>
      </c>
      <c r="B10" s="120">
        <f>A10</f>
        <v>45689</v>
      </c>
      <c r="C10" s="121">
        <f>WEEKDAY(A10,2)</f>
        <v>6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45690</v>
      </c>
      <c r="B11" s="120">
        <f>A11</f>
        <v>45690</v>
      </c>
      <c r="C11" s="121">
        <f>WEEKDAY(A11,2)</f>
        <v>7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45691</v>
      </c>
      <c r="B12" s="120">
        <f>A12</f>
        <v>45691</v>
      </c>
      <c r="C12" s="121">
        <f>WEEKDAY(A12,2)</f>
        <v>1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45692</v>
      </c>
      <c r="B13" s="120">
        <f>A13</f>
        <v>45692</v>
      </c>
      <c r="C13" s="121">
        <f>WEEKDAY(A13,2)</f>
        <v>2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45693</v>
      </c>
      <c r="B14" s="120">
        <f>A14</f>
        <v>45693</v>
      </c>
      <c r="C14" s="121">
        <f>WEEKDAY(A14,2)</f>
        <v>3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45694</v>
      </c>
      <c r="B15" s="120">
        <f>A15</f>
        <v>45694</v>
      </c>
      <c r="C15" s="121">
        <f>WEEKDAY(A15,2)</f>
        <v>4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45695</v>
      </c>
      <c r="B16" s="120">
        <f>A16</f>
        <v>45695</v>
      </c>
      <c r="C16" s="121">
        <f>WEEKDAY(A16,2)</f>
        <v>5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45696</v>
      </c>
      <c r="B17" s="120">
        <f>A17</f>
        <v>45696</v>
      </c>
      <c r="C17" s="121">
        <f>WEEKDAY(A17,2)</f>
        <v>6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45697</v>
      </c>
      <c r="B18" s="120">
        <f>A18</f>
        <v>45697</v>
      </c>
      <c r="C18" s="121">
        <f>WEEKDAY(A18,2)</f>
        <v>7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45698</v>
      </c>
      <c r="B19" s="120">
        <f>A19</f>
        <v>45698</v>
      </c>
      <c r="C19" s="121">
        <f>WEEKDAY(A19,2)</f>
        <v>1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45699</v>
      </c>
      <c r="B20" s="120">
        <f>A20</f>
        <v>45699</v>
      </c>
      <c r="C20" s="121">
        <f>WEEKDAY(A20,2)</f>
        <v>2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45700</v>
      </c>
      <c r="B21" s="120">
        <f>A21</f>
        <v>45700</v>
      </c>
      <c r="C21" s="121">
        <f>WEEKDAY(A21,2)</f>
        <v>3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45701</v>
      </c>
      <c r="B22" s="120">
        <f>A22</f>
        <v>45701</v>
      </c>
      <c r="C22" s="121">
        <f>WEEKDAY(A22,2)</f>
        <v>4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45702</v>
      </c>
      <c r="B23" s="120">
        <f>A23</f>
        <v>45702</v>
      </c>
      <c r="C23" s="121">
        <f>WEEKDAY(A23,2)</f>
        <v>5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45703</v>
      </c>
      <c r="B24" s="120">
        <f>A24</f>
        <v>45703</v>
      </c>
      <c r="C24" s="121">
        <f>WEEKDAY(A24,2)</f>
        <v>6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45704</v>
      </c>
      <c r="B25" s="120">
        <f>A25</f>
        <v>45704</v>
      </c>
      <c r="C25" s="121">
        <f>WEEKDAY(A25,2)</f>
        <v>7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45705</v>
      </c>
      <c r="B26" s="120">
        <f>A26</f>
        <v>45705</v>
      </c>
      <c r="C26" s="121">
        <f>WEEKDAY(A26,2)</f>
        <v>1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45706</v>
      </c>
      <c r="B27" s="120">
        <f>A27</f>
        <v>45706</v>
      </c>
      <c r="C27" s="121">
        <f>WEEKDAY(A27,2)</f>
        <v>2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45707</v>
      </c>
      <c r="B28" s="120">
        <f>A28</f>
        <v>45707</v>
      </c>
      <c r="C28" s="121">
        <f>WEEKDAY(A28,2)</f>
        <v>3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45708</v>
      </c>
      <c r="B29" s="120">
        <f>A29</f>
        <v>45708</v>
      </c>
      <c r="C29" s="121">
        <f>WEEKDAY(A29,2)</f>
        <v>4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45709</v>
      </c>
      <c r="B30" s="120">
        <f>A30</f>
        <v>45709</v>
      </c>
      <c r="C30" s="121">
        <f>WEEKDAY(A30,2)</f>
        <v>5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45710</v>
      </c>
      <c r="B31" s="120">
        <f>A31</f>
        <v>45710</v>
      </c>
      <c r="C31" s="121">
        <f>WEEKDAY(A31,2)</f>
        <v>6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45711</v>
      </c>
      <c r="B32" s="120">
        <f>A32</f>
        <v>45711</v>
      </c>
      <c r="C32" s="121">
        <f>WEEKDAY(A32,2)</f>
        <v>7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45712</v>
      </c>
      <c r="B33" s="120">
        <f>A33</f>
        <v>45712</v>
      </c>
      <c r="C33" s="121">
        <f>WEEKDAY(A33,2)</f>
        <v>1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45713</v>
      </c>
      <c r="B34" s="120">
        <f>A34</f>
        <v>45713</v>
      </c>
      <c r="C34" s="121">
        <f>WEEKDAY(A34,2)</f>
        <v>2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45714</v>
      </c>
      <c r="B35" s="120">
        <f>A35</f>
        <v>45714</v>
      </c>
      <c r="C35" s="121">
        <f>WEEKDAY(A35,2)</f>
        <v>3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45715</v>
      </c>
      <c r="B36" s="120">
        <f>A36</f>
        <v>45715</v>
      </c>
      <c r="C36" s="121">
        <f>WEEKDAY(A36,2)</f>
        <v>4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45716</v>
      </c>
      <c r="B37" s="120">
        <f>A37</f>
        <v>45716</v>
      </c>
      <c r="C37" s="121">
        <f>WEEKDAY(A37,2)</f>
        <v>5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45717</v>
      </c>
      <c r="B38" s="120">
        <f>A38</f>
        <v>45717</v>
      </c>
      <c r="C38" s="121">
        <f>WEEKDAY(A38,2)</f>
        <v>6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41"/>
      <c r="B39" s="120"/>
      <c r="C39" s="128"/>
      <c r="D39" s="122"/>
      <c r="E39" s="122"/>
      <c r="F39" s="122"/>
      <c r="G39" s="122"/>
      <c r="H39" s="123"/>
      <c r="I39" s="124"/>
    </row>
    <row r="40" ht="15" customHeight="1">
      <c r="A40" s="141"/>
      <c r="B40" s="120"/>
      <c r="C40" s="128"/>
      <c r="D40" s="122"/>
      <c r="E40" s="122"/>
      <c r="F40" s="122"/>
      <c r="G40" s="122"/>
      <c r="H40" s="123"/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2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Roman,Regular"&amp;12&amp;K00000002</oddHead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43" customWidth="1"/>
    <col min="2" max="2" width="9" style="143" customWidth="1"/>
    <col min="3" max="3" width="2.85156" style="143" customWidth="1"/>
    <col min="4" max="7" width="9.17188" style="143" customWidth="1"/>
    <col min="8" max="8" width="13.5" style="143" customWidth="1"/>
    <col min="9" max="9" width="20.3516" style="143" customWidth="1"/>
    <col min="10" max="16384" width="9" style="143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3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45717</v>
      </c>
      <c r="B10" s="120">
        <f>A10</f>
        <v>45717</v>
      </c>
      <c r="C10" s="121">
        <f>WEEKDAY(A10,2)</f>
        <v>6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45718</v>
      </c>
      <c r="B11" s="120">
        <f>A11</f>
        <v>45718</v>
      </c>
      <c r="C11" s="121">
        <f>WEEKDAY(A11,2)</f>
        <v>7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45719</v>
      </c>
      <c r="B12" s="120">
        <f>A12</f>
        <v>45719</v>
      </c>
      <c r="C12" s="121">
        <f>WEEKDAY(A12,2)</f>
        <v>1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45720</v>
      </c>
      <c r="B13" s="120">
        <f>A13</f>
        <v>45720</v>
      </c>
      <c r="C13" s="121">
        <f>WEEKDAY(A13,2)</f>
        <v>2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45721</v>
      </c>
      <c r="B14" s="120">
        <f>A14</f>
        <v>45721</v>
      </c>
      <c r="C14" s="121">
        <f>WEEKDAY(A14,2)</f>
        <v>3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45722</v>
      </c>
      <c r="B15" s="120">
        <f>A15</f>
        <v>45722</v>
      </c>
      <c r="C15" s="121">
        <f>WEEKDAY(A15,2)</f>
        <v>4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45723</v>
      </c>
      <c r="B16" s="120">
        <f>A16</f>
        <v>45723</v>
      </c>
      <c r="C16" s="121">
        <f>WEEKDAY(A16,2)</f>
        <v>5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45724</v>
      </c>
      <c r="B17" s="120">
        <f>A17</f>
        <v>45724</v>
      </c>
      <c r="C17" s="121">
        <f>WEEKDAY(A17,2)</f>
        <v>6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45725</v>
      </c>
      <c r="B18" s="120">
        <f>A18</f>
        <v>45725</v>
      </c>
      <c r="C18" s="121">
        <f>WEEKDAY(A18,2)</f>
        <v>7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45726</v>
      </c>
      <c r="B19" s="120">
        <f>A19</f>
        <v>45726</v>
      </c>
      <c r="C19" s="121">
        <f>WEEKDAY(A19,2)</f>
        <v>1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45727</v>
      </c>
      <c r="B20" s="120">
        <f>A20</f>
        <v>45727</v>
      </c>
      <c r="C20" s="121">
        <f>WEEKDAY(A20,2)</f>
        <v>2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45728</v>
      </c>
      <c r="B21" s="120">
        <f>A21</f>
        <v>45728</v>
      </c>
      <c r="C21" s="121">
        <f>WEEKDAY(A21,2)</f>
        <v>3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45729</v>
      </c>
      <c r="B22" s="120">
        <f>A22</f>
        <v>45729</v>
      </c>
      <c r="C22" s="121">
        <f>WEEKDAY(A22,2)</f>
        <v>4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45730</v>
      </c>
      <c r="B23" s="120">
        <f>A23</f>
        <v>45730</v>
      </c>
      <c r="C23" s="121">
        <f>WEEKDAY(A23,2)</f>
        <v>5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45731</v>
      </c>
      <c r="B24" s="120">
        <f>A24</f>
        <v>45731</v>
      </c>
      <c r="C24" s="121">
        <f>WEEKDAY(A24,2)</f>
        <v>6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45732</v>
      </c>
      <c r="B25" s="120">
        <f>A25</f>
        <v>45732</v>
      </c>
      <c r="C25" s="121">
        <f>WEEKDAY(A25,2)</f>
        <v>7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45733</v>
      </c>
      <c r="B26" s="120">
        <f>A26</f>
        <v>45733</v>
      </c>
      <c r="C26" s="121">
        <f>WEEKDAY(A26,2)</f>
        <v>1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45734</v>
      </c>
      <c r="B27" s="120">
        <f>A27</f>
        <v>45734</v>
      </c>
      <c r="C27" s="121">
        <f>WEEKDAY(A27,2)</f>
        <v>2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45735</v>
      </c>
      <c r="B28" s="120">
        <f>A28</f>
        <v>45735</v>
      </c>
      <c r="C28" s="121">
        <f>WEEKDAY(A28,2)</f>
        <v>3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45736</v>
      </c>
      <c r="B29" s="120">
        <f>A29</f>
        <v>45736</v>
      </c>
      <c r="C29" s="121">
        <f>WEEKDAY(A29,2)</f>
        <v>4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45737</v>
      </c>
      <c r="B30" s="120">
        <f>A30</f>
        <v>45737</v>
      </c>
      <c r="C30" s="121">
        <f>WEEKDAY(A30,2)</f>
        <v>5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45738</v>
      </c>
      <c r="B31" s="120">
        <f>A31</f>
        <v>45738</v>
      </c>
      <c r="C31" s="121">
        <f>WEEKDAY(A31,2)</f>
        <v>6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45739</v>
      </c>
      <c r="B32" s="120">
        <f>A32</f>
        <v>45739</v>
      </c>
      <c r="C32" s="121">
        <f>WEEKDAY(A32,2)</f>
        <v>7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45740</v>
      </c>
      <c r="B33" s="120">
        <f>A33</f>
        <v>45740</v>
      </c>
      <c r="C33" s="121">
        <f>WEEKDAY(A33,2)</f>
        <v>1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45741</v>
      </c>
      <c r="B34" s="120">
        <f>A34</f>
        <v>45741</v>
      </c>
      <c r="C34" s="121">
        <f>WEEKDAY(A34,2)</f>
        <v>2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45742</v>
      </c>
      <c r="B35" s="120">
        <f>A35</f>
        <v>45742</v>
      </c>
      <c r="C35" s="121">
        <f>WEEKDAY(A35,2)</f>
        <v>3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45743</v>
      </c>
      <c r="B36" s="120">
        <f>A36</f>
        <v>45743</v>
      </c>
      <c r="C36" s="121">
        <f>WEEKDAY(A36,2)</f>
        <v>4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45744</v>
      </c>
      <c r="B37" s="120">
        <f>A37</f>
        <v>45744</v>
      </c>
      <c r="C37" s="121">
        <f>WEEKDAY(A37,2)</f>
        <v>5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45745</v>
      </c>
      <c r="B38" s="120">
        <f>A38</f>
        <v>45745</v>
      </c>
      <c r="C38" s="121">
        <f>WEEKDAY(A38,2)</f>
        <v>6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45746</v>
      </c>
      <c r="B39" s="120">
        <f>A39</f>
        <v>45746</v>
      </c>
      <c r="C39" s="121">
        <f>WEEKDAY(A39,2)</f>
        <v>7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45747</v>
      </c>
      <c r="B40" s="120">
        <f>A40</f>
        <v>45747</v>
      </c>
      <c r="C40" s="121">
        <f>WEEKDAY(A40,2)</f>
        <v>1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3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Roman,Regular"&amp;12&amp;K00000003</oddHeader>
    <oddFooter>&amp;C&amp;"Helvetica Neue,Regular"&amp;12&amp;K000000&amp;P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44" customWidth="1"/>
    <col min="2" max="2" width="9" style="144" customWidth="1"/>
    <col min="3" max="3" width="2.85156" style="144" customWidth="1"/>
    <col min="4" max="7" width="9.17188" style="144" customWidth="1"/>
    <col min="8" max="8" width="13.5" style="144" customWidth="1"/>
    <col min="9" max="9" width="20.3516" style="144" customWidth="1"/>
    <col min="10" max="16384" width="9" style="144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4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45748</v>
      </c>
      <c r="B10" s="120">
        <f>A10</f>
        <v>45748</v>
      </c>
      <c r="C10" s="121">
        <f>WEEKDAY(A10,2)</f>
        <v>2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45749</v>
      </c>
      <c r="B11" s="120">
        <f>A11</f>
        <v>45749</v>
      </c>
      <c r="C11" s="121">
        <f>WEEKDAY(A11,2)</f>
        <v>3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45750</v>
      </c>
      <c r="B12" s="120">
        <f>A12</f>
        <v>45750</v>
      </c>
      <c r="C12" s="121">
        <f>WEEKDAY(A12,2)</f>
        <v>4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45751</v>
      </c>
      <c r="B13" s="120">
        <f>A13</f>
        <v>45751</v>
      </c>
      <c r="C13" s="121">
        <f>WEEKDAY(A13,2)</f>
        <v>5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45752</v>
      </c>
      <c r="B14" s="120">
        <f>A14</f>
        <v>45752</v>
      </c>
      <c r="C14" s="121">
        <f>WEEKDAY(A14,2)</f>
        <v>6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45753</v>
      </c>
      <c r="B15" s="120">
        <f>A15</f>
        <v>45753</v>
      </c>
      <c r="C15" s="121">
        <f>WEEKDAY(A15,2)</f>
        <v>7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45754</v>
      </c>
      <c r="B16" s="120">
        <f>A16</f>
        <v>45754</v>
      </c>
      <c r="C16" s="121">
        <f>WEEKDAY(A16,2)</f>
        <v>1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45755</v>
      </c>
      <c r="B17" s="120">
        <f>A17</f>
        <v>45755</v>
      </c>
      <c r="C17" s="121">
        <f>WEEKDAY(A17,2)</f>
        <v>2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45756</v>
      </c>
      <c r="B18" s="120">
        <f>A18</f>
        <v>45756</v>
      </c>
      <c r="C18" s="121">
        <f>WEEKDAY(A18,2)</f>
        <v>3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45757</v>
      </c>
      <c r="B19" s="120">
        <f>A19</f>
        <v>45757</v>
      </c>
      <c r="C19" s="121">
        <f>WEEKDAY(A19,2)</f>
        <v>4</v>
      </c>
      <c r="D19" s="122"/>
      <c r="E19" s="122"/>
      <c r="F19" s="122"/>
      <c r="G19" s="122"/>
      <c r="H19" s="123">
        <f>(((G19-F19)+(E19-D19)))</f>
        <v>0</v>
      </c>
      <c r="I19" s="145"/>
    </row>
    <row r="20" ht="15" customHeight="1">
      <c r="A20" s="119">
        <f>A19+1</f>
        <v>45758</v>
      </c>
      <c r="B20" s="120">
        <f>A20</f>
        <v>45758</v>
      </c>
      <c r="C20" s="121">
        <f>WEEKDAY(A20,2)</f>
        <v>5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45759</v>
      </c>
      <c r="B21" s="120">
        <f>A21</f>
        <v>45759</v>
      </c>
      <c r="C21" s="121">
        <f>WEEKDAY(A21,2)</f>
        <v>6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45760</v>
      </c>
      <c r="B22" s="120">
        <f>A22</f>
        <v>45760</v>
      </c>
      <c r="C22" s="121">
        <f>WEEKDAY(A22,2)</f>
        <v>7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45761</v>
      </c>
      <c r="B23" s="120">
        <f>A23</f>
        <v>45761</v>
      </c>
      <c r="C23" s="121">
        <f>WEEKDAY(A23,2)</f>
        <v>1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45762</v>
      </c>
      <c r="B24" s="120">
        <f>A24</f>
        <v>45762</v>
      </c>
      <c r="C24" s="121">
        <f>WEEKDAY(A24,2)</f>
        <v>2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45763</v>
      </c>
      <c r="B25" s="120">
        <f>A25</f>
        <v>45763</v>
      </c>
      <c r="C25" s="121">
        <f>WEEKDAY(A25,2)</f>
        <v>3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45764</v>
      </c>
      <c r="B26" s="120">
        <f>A26</f>
        <v>45764</v>
      </c>
      <c r="C26" s="121">
        <f>WEEKDAY(A26,2)</f>
        <v>4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3">
        <f>A26+1</f>
        <v>45765</v>
      </c>
      <c r="B27" s="114">
        <f>A27</f>
        <v>45765</v>
      </c>
      <c r="C27" s="115">
        <f>WEEKDAY(A27,2)</f>
        <v>5</v>
      </c>
      <c r="D27" s="116"/>
      <c r="E27" s="116"/>
      <c r="F27" s="116"/>
      <c r="G27" s="116"/>
      <c r="H27" s="117">
        <f>(((G27-F27)+(E27-D27)))</f>
        <v>0</v>
      </c>
      <c r="I27" t="s" s="118">
        <v>30</v>
      </c>
    </row>
    <row r="28" ht="15" customHeight="1">
      <c r="A28" s="119">
        <f>A27+1</f>
        <v>45766</v>
      </c>
      <c r="B28" s="120">
        <f>A28</f>
        <v>45766</v>
      </c>
      <c r="C28" s="121">
        <f>WEEKDAY(A28,2)</f>
        <v>6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45767</v>
      </c>
      <c r="B29" s="120">
        <f>A29</f>
        <v>45767</v>
      </c>
      <c r="C29" s="121">
        <f>WEEKDAY(A29,2)</f>
        <v>7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46">
        <f>A29+1</f>
        <v>45768</v>
      </c>
      <c r="B30" s="147">
        <f>A30</f>
        <v>45768</v>
      </c>
      <c r="C30" s="148">
        <f>WEEKDAY(A30,2)</f>
        <v>1</v>
      </c>
      <c r="D30" s="149"/>
      <c r="E30" s="149"/>
      <c r="F30" s="149"/>
      <c r="G30" s="149"/>
      <c r="H30" s="150">
        <f>(((G30-F30)+(E30-D30)))</f>
        <v>0</v>
      </c>
      <c r="I30" t="s" s="118">
        <v>30</v>
      </c>
    </row>
    <row r="31" ht="15" customHeight="1">
      <c r="A31" s="119">
        <f>A30+1</f>
        <v>45769</v>
      </c>
      <c r="B31" s="120">
        <f>A31</f>
        <v>45769</v>
      </c>
      <c r="C31" s="121">
        <f>WEEKDAY(A31,2)</f>
        <v>2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45770</v>
      </c>
      <c r="B32" s="120">
        <f>A32</f>
        <v>45770</v>
      </c>
      <c r="C32" s="121">
        <f>WEEKDAY(A32,2)</f>
        <v>3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45771</v>
      </c>
      <c r="B33" s="120">
        <f>A33</f>
        <v>45771</v>
      </c>
      <c r="C33" s="121">
        <f>WEEKDAY(A33,2)</f>
        <v>4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45772</v>
      </c>
      <c r="B34" s="120">
        <f>A34</f>
        <v>45772</v>
      </c>
      <c r="C34" s="121">
        <f>WEEKDAY(A34,2)</f>
        <v>5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45773</v>
      </c>
      <c r="B35" s="120">
        <f>A35</f>
        <v>45773</v>
      </c>
      <c r="C35" s="121">
        <f>WEEKDAY(A35,2)</f>
        <v>6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45774</v>
      </c>
      <c r="B36" s="120">
        <f>A36</f>
        <v>45774</v>
      </c>
      <c r="C36" s="121">
        <f>WEEKDAY(A36,2)</f>
        <v>7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45775</v>
      </c>
      <c r="B37" s="120">
        <f>A37</f>
        <v>45775</v>
      </c>
      <c r="C37" s="121">
        <f>WEEKDAY(A37,2)</f>
        <v>1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45776</v>
      </c>
      <c r="B38" s="120">
        <f>A38</f>
        <v>45776</v>
      </c>
      <c r="C38" s="121">
        <f>WEEKDAY(A38,2)</f>
        <v>2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45777</v>
      </c>
      <c r="B39" s="120">
        <f>A39</f>
        <v>45777</v>
      </c>
      <c r="C39" s="121">
        <f>WEEKDAY(A39,2)</f>
        <v>3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41"/>
      <c r="B40" s="120"/>
      <c r="C40" s="128"/>
      <c r="D40" s="122"/>
      <c r="E40" s="122"/>
      <c r="F40" s="122"/>
      <c r="G40" s="122"/>
      <c r="H40" s="123"/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4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Roman,Regular"&amp;12&amp;K00000004</oddHeader>
    <oddFooter>&amp;C&amp;"Helvetica Neue,Regular"&amp;12&amp;K000000&amp;P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1" customWidth="1"/>
    <col min="2" max="2" width="9" style="151" customWidth="1"/>
    <col min="3" max="3" width="2.85156" style="151" customWidth="1"/>
    <col min="4" max="7" width="9.17188" style="151" customWidth="1"/>
    <col min="8" max="8" width="13.5" style="151" customWidth="1"/>
    <col min="9" max="9" width="20.3516" style="151" customWidth="1"/>
    <col min="10" max="16384" width="9" style="151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5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3">
        <f>DATE($B$2,$B$3,1)</f>
        <v>45778</v>
      </c>
      <c r="B10" s="114">
        <f>A10</f>
        <v>45778</v>
      </c>
      <c r="C10" s="115">
        <f>WEEKDAY(A10,2)</f>
        <v>4</v>
      </c>
      <c r="D10" s="116"/>
      <c r="E10" s="116"/>
      <c r="F10" s="116"/>
      <c r="G10" s="116"/>
      <c r="H10" s="117">
        <f>(((G10-F10)+(E10-D10)))</f>
        <v>0</v>
      </c>
      <c r="I10" s="118"/>
    </row>
    <row r="11" ht="15" customHeight="1">
      <c r="A11" s="119">
        <f>A10+1</f>
        <v>45779</v>
      </c>
      <c r="B11" s="120">
        <f>A11</f>
        <v>45779</v>
      </c>
      <c r="C11" s="121">
        <f>WEEKDAY(A11,2)</f>
        <v>5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45780</v>
      </c>
      <c r="B12" s="120">
        <f>A12</f>
        <v>45780</v>
      </c>
      <c r="C12" s="121">
        <f>WEEKDAY(A12,2)</f>
        <v>6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45781</v>
      </c>
      <c r="B13" s="120">
        <f>A13</f>
        <v>45781</v>
      </c>
      <c r="C13" s="121">
        <f>WEEKDAY(A13,2)</f>
        <v>7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45782</v>
      </c>
      <c r="B14" s="120">
        <f>A14</f>
        <v>45782</v>
      </c>
      <c r="C14" s="121">
        <f>WEEKDAY(A14,2)</f>
        <v>1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45783</v>
      </c>
      <c r="B15" s="120">
        <f>A15</f>
        <v>45783</v>
      </c>
      <c r="C15" s="121">
        <f>WEEKDAY(A15,2)</f>
        <v>2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45784</v>
      </c>
      <c r="B16" s="120">
        <f>A16</f>
        <v>45784</v>
      </c>
      <c r="C16" s="121">
        <f>WEEKDAY(A16,2)</f>
        <v>3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3">
        <f>A16+1</f>
        <v>45785</v>
      </c>
      <c r="B17" s="114">
        <f>A17</f>
        <v>45785</v>
      </c>
      <c r="C17" s="115">
        <f>WEEKDAY(A17,2)</f>
        <v>4</v>
      </c>
      <c r="D17" s="116"/>
      <c r="E17" s="116"/>
      <c r="F17" s="116"/>
      <c r="G17" s="116"/>
      <c r="H17" s="117">
        <f>(((G17-F17)+(E17-D17)))</f>
        <v>0</v>
      </c>
      <c r="I17" s="118"/>
    </row>
    <row r="18" ht="15" customHeight="1">
      <c r="A18" s="119">
        <f>A17+1</f>
        <v>45786</v>
      </c>
      <c r="B18" s="120">
        <f>A18</f>
        <v>45786</v>
      </c>
      <c r="C18" s="121">
        <f>WEEKDAY(A18,2)</f>
        <v>5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45787</v>
      </c>
      <c r="B19" s="120">
        <f>A19</f>
        <v>45787</v>
      </c>
      <c r="C19" s="121">
        <f>WEEKDAY(A19,2)</f>
        <v>6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45788</v>
      </c>
      <c r="B20" s="120">
        <f>A20</f>
        <v>45788</v>
      </c>
      <c r="C20" s="121">
        <f>WEEKDAY(A20,2)</f>
        <v>7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45789</v>
      </c>
      <c r="B21" s="120">
        <f>A21</f>
        <v>45789</v>
      </c>
      <c r="C21" s="121">
        <f>WEEKDAY(A21,2)</f>
        <v>1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45790</v>
      </c>
      <c r="B22" s="120">
        <f>A22</f>
        <v>45790</v>
      </c>
      <c r="C22" s="121">
        <f>WEEKDAY(A22,2)</f>
        <v>2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45791</v>
      </c>
      <c r="B23" s="120">
        <f>A23</f>
        <v>45791</v>
      </c>
      <c r="C23" s="121">
        <f>WEEKDAY(A23,2)</f>
        <v>3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45792</v>
      </c>
      <c r="B24" s="120">
        <f>A24</f>
        <v>45792</v>
      </c>
      <c r="C24" s="121">
        <f>WEEKDAY(A24,2)</f>
        <v>4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45793</v>
      </c>
      <c r="B25" s="120">
        <f>A25</f>
        <v>45793</v>
      </c>
      <c r="C25" s="121">
        <f>WEEKDAY(A25,2)</f>
        <v>5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45794</v>
      </c>
      <c r="B26" s="120">
        <f>A26</f>
        <v>45794</v>
      </c>
      <c r="C26" s="121">
        <f>WEEKDAY(A26,2)</f>
        <v>6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45795</v>
      </c>
      <c r="B27" s="120">
        <f>A27</f>
        <v>45795</v>
      </c>
      <c r="C27" s="121">
        <f>WEEKDAY(A27,2)</f>
        <v>7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45796</v>
      </c>
      <c r="B28" s="120">
        <f>A28</f>
        <v>45796</v>
      </c>
      <c r="C28" s="121">
        <f>WEEKDAY(A28,2)</f>
        <v>1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45797</v>
      </c>
      <c r="B29" s="120">
        <f>A29</f>
        <v>45797</v>
      </c>
      <c r="C29" s="121">
        <f>WEEKDAY(A29,2)</f>
        <v>2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45798</v>
      </c>
      <c r="B30" s="120">
        <f>A30</f>
        <v>45798</v>
      </c>
      <c r="C30" s="121">
        <f>WEEKDAY(A30,2)</f>
        <v>3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45799</v>
      </c>
      <c r="B31" s="120">
        <f>A31</f>
        <v>45799</v>
      </c>
      <c r="C31" s="121">
        <f>WEEKDAY(A31,2)</f>
        <v>4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45800</v>
      </c>
      <c r="B32" s="120">
        <f>A32</f>
        <v>45800</v>
      </c>
      <c r="C32" s="121">
        <f>WEEKDAY(A32,2)</f>
        <v>5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45801</v>
      </c>
      <c r="B33" s="120">
        <f>A33</f>
        <v>45801</v>
      </c>
      <c r="C33" s="121">
        <f>WEEKDAY(A33,2)</f>
        <v>6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45802</v>
      </c>
      <c r="B34" s="120">
        <f>A34</f>
        <v>45802</v>
      </c>
      <c r="C34" s="121">
        <f>WEEKDAY(A34,2)</f>
        <v>7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45803</v>
      </c>
      <c r="B35" s="120">
        <f>A35</f>
        <v>45803</v>
      </c>
      <c r="C35" s="121">
        <f>WEEKDAY(A35,2)</f>
        <v>1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45804</v>
      </c>
      <c r="B36" s="120">
        <f>A36</f>
        <v>45804</v>
      </c>
      <c r="C36" s="121">
        <f>WEEKDAY(A36,2)</f>
        <v>2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45805</v>
      </c>
      <c r="B37" s="120">
        <f>A37</f>
        <v>45805</v>
      </c>
      <c r="C37" s="121">
        <f>WEEKDAY(A37,2)</f>
        <v>3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45806</v>
      </c>
      <c r="B38" s="120">
        <f>A38</f>
        <v>45806</v>
      </c>
      <c r="C38" s="121">
        <f>WEEKDAY(A38,2)</f>
        <v>4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45807</v>
      </c>
      <c r="B39" s="120">
        <f>A39</f>
        <v>45807</v>
      </c>
      <c r="C39" s="121">
        <f>WEEKDAY(A39,2)</f>
        <v>5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45808</v>
      </c>
      <c r="B40" s="120">
        <f>A40</f>
        <v>45808</v>
      </c>
      <c r="C40" s="121">
        <f>WEEKDAY(A40,2)</f>
        <v>6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5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Roman,Regular"&amp;12&amp;K00000005</oddHeader>
    <oddFooter>&amp;C&amp;"Helvetica Neue,Regular"&amp;12&amp;K000000&amp;P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2" customWidth="1"/>
    <col min="2" max="2" width="9" style="152" customWidth="1"/>
    <col min="3" max="3" width="2.85156" style="152" customWidth="1"/>
    <col min="4" max="7" width="9.17188" style="152" customWidth="1"/>
    <col min="8" max="8" width="13.5" style="152" customWidth="1"/>
    <col min="9" max="9" width="20.3516" style="152" customWidth="1"/>
    <col min="10" max="16384" width="9" style="152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6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45809</v>
      </c>
      <c r="B10" s="120">
        <f>A10</f>
        <v>45809</v>
      </c>
      <c r="C10" s="121">
        <f>WEEKDAY(A10,2)</f>
        <v>7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45810</v>
      </c>
      <c r="B11" s="120">
        <f>A11</f>
        <v>45810</v>
      </c>
      <c r="C11" s="121">
        <f>WEEKDAY(A11,2)</f>
        <v>1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45811</v>
      </c>
      <c r="B12" s="120">
        <f>A12</f>
        <v>45811</v>
      </c>
      <c r="C12" s="121">
        <f>WEEKDAY(A12,2)</f>
        <v>2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45812</v>
      </c>
      <c r="B13" s="120">
        <f>A13</f>
        <v>45812</v>
      </c>
      <c r="C13" s="121">
        <f>WEEKDAY(A13,2)</f>
        <v>3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9">
        <f>A13+1</f>
        <v>45813</v>
      </c>
      <c r="B14" s="120">
        <f>A14</f>
        <v>45813</v>
      </c>
      <c r="C14" s="121">
        <f>WEEKDAY(A14,2)</f>
        <v>4</v>
      </c>
      <c r="D14" s="122"/>
      <c r="E14" s="122"/>
      <c r="F14" s="122"/>
      <c r="G14" s="122"/>
      <c r="H14" s="123">
        <f>(((G14-F14)+(E14-D14)))</f>
        <v>0</v>
      </c>
      <c r="I14" s="124"/>
    </row>
    <row r="15" ht="15" customHeight="1">
      <c r="A15" s="119">
        <f>A14+1</f>
        <v>45814</v>
      </c>
      <c r="B15" s="120">
        <f>A15</f>
        <v>45814</v>
      </c>
      <c r="C15" s="121">
        <f>WEEKDAY(A15,2)</f>
        <v>5</v>
      </c>
      <c r="D15" s="122"/>
      <c r="E15" s="122"/>
      <c r="F15" s="122"/>
      <c r="G15" s="122"/>
      <c r="H15" s="123">
        <f>(((G15-F15)+(E15-D15)))</f>
        <v>0</v>
      </c>
      <c r="I15" s="124"/>
    </row>
    <row r="16" ht="15" customHeight="1">
      <c r="A16" s="119">
        <f>A15+1</f>
        <v>45815</v>
      </c>
      <c r="B16" s="120">
        <f>A16</f>
        <v>45815</v>
      </c>
      <c r="C16" s="121">
        <f>WEEKDAY(A16,2)</f>
        <v>6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45816</v>
      </c>
      <c r="B17" s="120">
        <f>A17</f>
        <v>45816</v>
      </c>
      <c r="C17" s="121">
        <f>WEEKDAY(A17,2)</f>
        <v>7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45817</v>
      </c>
      <c r="B18" s="120">
        <f>A18</f>
        <v>45817</v>
      </c>
      <c r="C18" s="121">
        <f>WEEKDAY(A18,2)</f>
        <v>1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45818</v>
      </c>
      <c r="B19" s="120">
        <f>A19</f>
        <v>45818</v>
      </c>
      <c r="C19" s="121">
        <f>WEEKDAY(A19,2)</f>
        <v>2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45819</v>
      </c>
      <c r="B20" s="120">
        <f>A20</f>
        <v>45819</v>
      </c>
      <c r="C20" s="121">
        <f>WEEKDAY(A20,2)</f>
        <v>3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45820</v>
      </c>
      <c r="B21" s="120">
        <f>A21</f>
        <v>45820</v>
      </c>
      <c r="C21" s="121">
        <f>WEEKDAY(A21,2)</f>
        <v>4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45821</v>
      </c>
      <c r="B22" s="120">
        <f>A22</f>
        <v>45821</v>
      </c>
      <c r="C22" s="121">
        <f>WEEKDAY(A22,2)</f>
        <v>5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45822</v>
      </c>
      <c r="B23" s="120">
        <f>A23</f>
        <v>45822</v>
      </c>
      <c r="C23" s="121">
        <f>WEEKDAY(A23,2)</f>
        <v>6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45823</v>
      </c>
      <c r="B24" s="120">
        <f>A24</f>
        <v>45823</v>
      </c>
      <c r="C24" s="121">
        <f>WEEKDAY(A24,2)</f>
        <v>7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45824</v>
      </c>
      <c r="B25" s="120">
        <f>A25</f>
        <v>45824</v>
      </c>
      <c r="C25" s="121">
        <f>WEEKDAY(A25,2)</f>
        <v>1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45825</v>
      </c>
      <c r="B26" s="120">
        <f>A26</f>
        <v>45825</v>
      </c>
      <c r="C26" s="121">
        <f>WEEKDAY(A26,2)</f>
        <v>2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45826</v>
      </c>
      <c r="B27" s="120">
        <f>A27</f>
        <v>45826</v>
      </c>
      <c r="C27" s="121">
        <f>WEEKDAY(A27,2)</f>
        <v>3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45827</v>
      </c>
      <c r="B28" s="120">
        <f>A28</f>
        <v>45827</v>
      </c>
      <c r="C28" s="121">
        <f>WEEKDAY(A28,2)</f>
        <v>4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45828</v>
      </c>
      <c r="B29" s="120">
        <f>A29</f>
        <v>45828</v>
      </c>
      <c r="C29" s="121">
        <f>WEEKDAY(A29,2)</f>
        <v>5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45829</v>
      </c>
      <c r="B30" s="120">
        <f>A30</f>
        <v>45829</v>
      </c>
      <c r="C30" s="121">
        <f>WEEKDAY(A30,2)</f>
        <v>6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45830</v>
      </c>
      <c r="B31" s="120">
        <f>A31</f>
        <v>45830</v>
      </c>
      <c r="C31" s="121">
        <f>WEEKDAY(A31,2)</f>
        <v>7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45831</v>
      </c>
      <c r="B32" s="120">
        <f>A32</f>
        <v>45831</v>
      </c>
      <c r="C32" s="121">
        <f>WEEKDAY(A32,2)</f>
        <v>1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45832</v>
      </c>
      <c r="B33" s="120">
        <f>A33</f>
        <v>45832</v>
      </c>
      <c r="C33" s="121">
        <f>WEEKDAY(A33,2)</f>
        <v>2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45833</v>
      </c>
      <c r="B34" s="120">
        <f>A34</f>
        <v>45833</v>
      </c>
      <c r="C34" s="121">
        <f>WEEKDAY(A34,2)</f>
        <v>3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45834</v>
      </c>
      <c r="B35" s="120">
        <f>A35</f>
        <v>45834</v>
      </c>
      <c r="C35" s="121">
        <f>WEEKDAY(A35,2)</f>
        <v>4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45835</v>
      </c>
      <c r="B36" s="120">
        <f>A36</f>
        <v>45835</v>
      </c>
      <c r="C36" s="121">
        <f>WEEKDAY(A36,2)</f>
        <v>5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45836</v>
      </c>
      <c r="B37" s="120">
        <f>A37</f>
        <v>45836</v>
      </c>
      <c r="C37" s="121">
        <f>WEEKDAY(A37,2)</f>
        <v>6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45837</v>
      </c>
      <c r="B38" s="120">
        <f>A38</f>
        <v>45837</v>
      </c>
      <c r="C38" s="121">
        <f>WEEKDAY(A38,2)</f>
        <v>7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45838</v>
      </c>
      <c r="B39" s="120">
        <f>A39</f>
        <v>45838</v>
      </c>
      <c r="C39" s="121">
        <f>WEEKDAY(A39,2)</f>
        <v>1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41"/>
      <c r="B40" s="120"/>
      <c r="C40" s="128"/>
      <c r="D40" s="122"/>
      <c r="E40" s="122"/>
      <c r="F40" s="122"/>
      <c r="G40" s="122"/>
      <c r="H40" s="123"/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6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Roman,Regular"&amp;12&amp;K00000006</oddHeader>
    <oddFooter>&amp;C&amp;"Helvetica Neue,Regular"&amp;12&amp;K000000&amp;P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workbookViewId="0" showGridLines="0" defaultGridColor="1"/>
  </sheetViews>
  <sheetFormatPr defaultColWidth="9" defaultRowHeight="15" customHeight="1" outlineLevelRow="0" outlineLevelCol="0"/>
  <cols>
    <col min="1" max="1" width="14.8516" style="153" customWidth="1"/>
    <col min="2" max="2" width="9.17188" style="153" customWidth="1"/>
    <col min="3" max="3" width="2.85156" style="153" customWidth="1"/>
    <col min="4" max="7" width="9.17188" style="153" customWidth="1"/>
    <col min="8" max="8" width="13.5" style="153" customWidth="1"/>
    <col min="9" max="9" width="20.3516" style="153" customWidth="1"/>
    <col min="10" max="16384" width="9" style="153" customWidth="1"/>
  </cols>
  <sheetData>
    <row r="1" ht="36" customHeight="1">
      <c r="A1" t="s" s="93">
        <v>42</v>
      </c>
      <c r="B1" s="94"/>
      <c r="C1" s="94"/>
      <c r="D1" s="94"/>
      <c r="E1" s="94"/>
      <c r="F1" s="94"/>
      <c r="G1" s="94"/>
      <c r="H1" s="94"/>
      <c r="I1" s="139"/>
    </row>
    <row r="2" ht="16" customHeight="1">
      <c r="A2" t="s" s="26">
        <v>3</v>
      </c>
      <c r="B2" s="97">
        <f>'Zaměstnanec'!B4</f>
        <v>2025</v>
      </c>
      <c r="C2" s="98"/>
      <c r="D2" s="99"/>
      <c r="E2" s="99"/>
      <c r="F2" s="99"/>
      <c r="G2" s="99"/>
      <c r="H2" s="99"/>
      <c r="I2" s="100"/>
    </row>
    <row r="3" ht="16" customHeight="1">
      <c r="A3" t="s" s="26">
        <v>22</v>
      </c>
      <c r="B3" s="101">
        <v>7</v>
      </c>
      <c r="C3" s="98"/>
      <c r="D3" s="99"/>
      <c r="E3" s="99"/>
      <c r="F3" s="99"/>
      <c r="G3" s="99"/>
      <c r="H3" s="99"/>
      <c r="I3" s="100"/>
    </row>
    <row r="4" ht="15" customHeight="1">
      <c r="A4" s="103"/>
      <c r="B4" s="99"/>
      <c r="C4" s="99"/>
      <c r="D4" s="99"/>
      <c r="E4" s="99"/>
      <c r="F4" s="99"/>
      <c r="G4" s="99"/>
      <c r="H4" s="99"/>
      <c r="I4" s="100"/>
    </row>
    <row r="5" ht="17" customHeight="1">
      <c r="A5" t="s" s="26">
        <v>0</v>
      </c>
      <c r="B5" s="104"/>
      <c r="C5" s="104"/>
      <c r="D5" s="99"/>
      <c r="E5" s="105">
        <f>'Zaměstnanec'!$B$1</f>
        <v>0</v>
      </c>
      <c r="F5" s="99"/>
      <c r="G5" s="99"/>
      <c r="H5" s="99"/>
      <c r="I5" s="100"/>
    </row>
    <row r="6" ht="17" customHeight="1">
      <c r="A6" t="s" s="26">
        <v>1</v>
      </c>
      <c r="B6" s="104"/>
      <c r="C6" s="104"/>
      <c r="D6" s="99"/>
      <c r="E6" s="105">
        <f>'Zaměstnanec'!$B$2</f>
        <v>0</v>
      </c>
      <c r="F6" s="99"/>
      <c r="G6" s="99"/>
      <c r="H6" s="99"/>
      <c r="I6" s="100"/>
    </row>
    <row r="7" ht="17" customHeight="1">
      <c r="A7" t="s" s="106">
        <v>2</v>
      </c>
      <c r="B7" s="107"/>
      <c r="C7" s="104"/>
      <c r="D7" s="99"/>
      <c r="E7" s="105">
        <f>'Zaměstnanec'!$B$3</f>
        <v>0</v>
      </c>
      <c r="F7" s="99"/>
      <c r="G7" s="99"/>
      <c r="H7" s="99"/>
      <c r="I7" s="100"/>
    </row>
    <row r="8" ht="15" customHeight="1">
      <c r="A8" s="108"/>
      <c r="B8" s="109"/>
      <c r="C8" s="109"/>
      <c r="D8" s="109"/>
      <c r="E8" s="109"/>
      <c r="F8" s="109"/>
      <c r="G8" s="109"/>
      <c r="H8" s="109"/>
      <c r="I8" s="140"/>
    </row>
    <row r="9" ht="32" customHeight="1">
      <c r="A9" t="s" s="110">
        <v>23</v>
      </c>
      <c r="B9" t="s" s="110">
        <v>24</v>
      </c>
      <c r="C9" s="111"/>
      <c r="D9" t="s" s="110">
        <v>25</v>
      </c>
      <c r="E9" t="s" s="110">
        <v>26</v>
      </c>
      <c r="F9" t="s" s="110">
        <v>27</v>
      </c>
      <c r="G9" t="s" s="110">
        <v>26</v>
      </c>
      <c r="H9" t="s" s="110">
        <v>28</v>
      </c>
      <c r="I9" t="s" s="110">
        <v>29</v>
      </c>
    </row>
    <row r="10" ht="15" customHeight="1">
      <c r="A10" s="119">
        <f>DATE($B$2,$B$3,1)</f>
        <v>45839</v>
      </c>
      <c r="B10" s="120">
        <f>A10</f>
        <v>45839</v>
      </c>
      <c r="C10" s="121">
        <f>WEEKDAY(A10,2)</f>
        <v>2</v>
      </c>
      <c r="D10" s="122"/>
      <c r="E10" s="122"/>
      <c r="F10" s="122"/>
      <c r="G10" s="122"/>
      <c r="H10" s="123">
        <f>(((G10-F10)+(E10-D10)))</f>
        <v>0</v>
      </c>
      <c r="I10" s="124"/>
    </row>
    <row r="11" ht="15" customHeight="1">
      <c r="A11" s="119">
        <f>A10+1</f>
        <v>45840</v>
      </c>
      <c r="B11" s="120">
        <f>A11</f>
        <v>45840</v>
      </c>
      <c r="C11" s="121">
        <f>WEEKDAY(A11,2)</f>
        <v>3</v>
      </c>
      <c r="D11" s="122"/>
      <c r="E11" s="122"/>
      <c r="F11" s="122"/>
      <c r="G11" s="122"/>
      <c r="H11" s="123">
        <f>(((G11-F11)+(E11-D11)))</f>
        <v>0</v>
      </c>
      <c r="I11" s="124"/>
    </row>
    <row r="12" ht="15" customHeight="1">
      <c r="A12" s="119">
        <f>A11+1</f>
        <v>45841</v>
      </c>
      <c r="B12" s="120">
        <f>A12</f>
        <v>45841</v>
      </c>
      <c r="C12" s="121">
        <f>WEEKDAY(A12,2)</f>
        <v>4</v>
      </c>
      <c r="D12" s="122"/>
      <c r="E12" s="122"/>
      <c r="F12" s="122"/>
      <c r="G12" s="122"/>
      <c r="H12" s="123">
        <f>(((G12-F12)+(E12-D12)))</f>
        <v>0</v>
      </c>
      <c r="I12" s="124"/>
    </row>
    <row r="13" ht="15" customHeight="1">
      <c r="A13" s="119">
        <f>A12+1</f>
        <v>45842</v>
      </c>
      <c r="B13" s="120">
        <f>A13</f>
        <v>45842</v>
      </c>
      <c r="C13" s="121">
        <f>WEEKDAY(A13,2)</f>
        <v>5</v>
      </c>
      <c r="D13" s="122"/>
      <c r="E13" s="122"/>
      <c r="F13" s="122"/>
      <c r="G13" s="122"/>
      <c r="H13" s="123">
        <f>(((G13-F13)+(E13-D13)))</f>
        <v>0</v>
      </c>
      <c r="I13" s="124"/>
    </row>
    <row r="14" ht="15" customHeight="1">
      <c r="A14" s="113">
        <f>A13+1</f>
        <v>45843</v>
      </c>
      <c r="B14" s="114">
        <f>A14</f>
        <v>45843</v>
      </c>
      <c r="C14" s="121">
        <f>WEEKDAY(A14,2)</f>
        <v>6</v>
      </c>
      <c r="D14" s="116"/>
      <c r="E14" s="116"/>
      <c r="F14" s="116"/>
      <c r="G14" s="116"/>
      <c r="H14" s="117">
        <f>(((G14-F14)+(E14-D14)))</f>
        <v>0</v>
      </c>
      <c r="I14" t="s" s="118">
        <v>30</v>
      </c>
    </row>
    <row r="15" ht="15" customHeight="1">
      <c r="A15" s="113">
        <f>A14+1</f>
        <v>45844</v>
      </c>
      <c r="B15" s="114">
        <f>A15</f>
        <v>45844</v>
      </c>
      <c r="C15" s="115">
        <f>WEEKDAY(A15,2)</f>
        <v>7</v>
      </c>
      <c r="D15" s="116"/>
      <c r="E15" s="116"/>
      <c r="F15" s="116"/>
      <c r="G15" s="116"/>
      <c r="H15" s="117">
        <f>(((G15-F15)+(E15-D15)))</f>
        <v>0</v>
      </c>
      <c r="I15" t="s" s="118">
        <v>30</v>
      </c>
    </row>
    <row r="16" ht="15" customHeight="1">
      <c r="A16" s="119">
        <f>A15+1</f>
        <v>45845</v>
      </c>
      <c r="B16" s="120">
        <f>A16</f>
        <v>45845</v>
      </c>
      <c r="C16" s="121">
        <f>WEEKDAY(A16,2)</f>
        <v>1</v>
      </c>
      <c r="D16" s="122"/>
      <c r="E16" s="122"/>
      <c r="F16" s="122"/>
      <c r="G16" s="122"/>
      <c r="H16" s="123">
        <f>(((G16-F16)+(E16-D16)))</f>
        <v>0</v>
      </c>
      <c r="I16" s="124"/>
    </row>
    <row r="17" ht="15" customHeight="1">
      <c r="A17" s="119">
        <f>A16+1</f>
        <v>45846</v>
      </c>
      <c r="B17" s="120">
        <f>A17</f>
        <v>45846</v>
      </c>
      <c r="C17" s="121">
        <f>WEEKDAY(A17,2)</f>
        <v>2</v>
      </c>
      <c r="D17" s="122"/>
      <c r="E17" s="122"/>
      <c r="F17" s="122"/>
      <c r="G17" s="122"/>
      <c r="H17" s="123">
        <f>(((G17-F17)+(E17-D17)))</f>
        <v>0</v>
      </c>
      <c r="I17" s="124"/>
    </row>
    <row r="18" ht="15" customHeight="1">
      <c r="A18" s="119">
        <f>A17+1</f>
        <v>45847</v>
      </c>
      <c r="B18" s="120">
        <f>A18</f>
        <v>45847</v>
      </c>
      <c r="C18" s="121">
        <f>WEEKDAY(A18,2)</f>
        <v>3</v>
      </c>
      <c r="D18" s="122"/>
      <c r="E18" s="122"/>
      <c r="F18" s="122"/>
      <c r="G18" s="122"/>
      <c r="H18" s="123">
        <f>(((G18-F18)+(E18-D18)))</f>
        <v>0</v>
      </c>
      <c r="I18" s="124"/>
    </row>
    <row r="19" ht="15" customHeight="1">
      <c r="A19" s="119">
        <f>A18+1</f>
        <v>45848</v>
      </c>
      <c r="B19" s="120">
        <f>A19</f>
        <v>45848</v>
      </c>
      <c r="C19" s="121">
        <f>WEEKDAY(A19,2)</f>
        <v>4</v>
      </c>
      <c r="D19" s="122"/>
      <c r="E19" s="122"/>
      <c r="F19" s="122"/>
      <c r="G19" s="122"/>
      <c r="H19" s="123">
        <f>(((G19-F19)+(E19-D19)))</f>
        <v>0</v>
      </c>
      <c r="I19" s="124"/>
    </row>
    <row r="20" ht="15" customHeight="1">
      <c r="A20" s="119">
        <f>A19+1</f>
        <v>45849</v>
      </c>
      <c r="B20" s="120">
        <f>A20</f>
        <v>45849</v>
      </c>
      <c r="C20" s="121">
        <f>WEEKDAY(A20,2)</f>
        <v>5</v>
      </c>
      <c r="D20" s="122"/>
      <c r="E20" s="122"/>
      <c r="F20" s="122"/>
      <c r="G20" s="122"/>
      <c r="H20" s="123">
        <f>(((G20-F20)+(E20-D20)))</f>
        <v>0</v>
      </c>
      <c r="I20" s="124"/>
    </row>
    <row r="21" ht="15" customHeight="1">
      <c r="A21" s="119">
        <f>A20+1</f>
        <v>45850</v>
      </c>
      <c r="B21" s="120">
        <f>A21</f>
        <v>45850</v>
      </c>
      <c r="C21" s="121">
        <f>WEEKDAY(A21,2)</f>
        <v>6</v>
      </c>
      <c r="D21" s="122"/>
      <c r="E21" s="122"/>
      <c r="F21" s="122"/>
      <c r="G21" s="122"/>
      <c r="H21" s="123">
        <f>(((G21-F21)+(E21-D21)))</f>
        <v>0</v>
      </c>
      <c r="I21" s="124"/>
    </row>
    <row r="22" ht="15" customHeight="1">
      <c r="A22" s="119">
        <f>A21+1</f>
        <v>45851</v>
      </c>
      <c r="B22" s="120">
        <f>A22</f>
        <v>45851</v>
      </c>
      <c r="C22" s="121">
        <f>WEEKDAY(A22,2)</f>
        <v>7</v>
      </c>
      <c r="D22" s="122"/>
      <c r="E22" s="122"/>
      <c r="F22" s="122"/>
      <c r="G22" s="122"/>
      <c r="H22" s="123">
        <f>(((G22-F22)+(E22-D22)))</f>
        <v>0</v>
      </c>
      <c r="I22" s="124"/>
    </row>
    <row r="23" ht="15" customHeight="1">
      <c r="A23" s="119">
        <f>A22+1</f>
        <v>45852</v>
      </c>
      <c r="B23" s="120">
        <f>A23</f>
        <v>45852</v>
      </c>
      <c r="C23" s="121">
        <f>WEEKDAY(A23,2)</f>
        <v>1</v>
      </c>
      <c r="D23" s="122"/>
      <c r="E23" s="122"/>
      <c r="F23" s="122"/>
      <c r="G23" s="122"/>
      <c r="H23" s="123">
        <f>(((G23-F23)+(E23-D23)))</f>
        <v>0</v>
      </c>
      <c r="I23" s="124"/>
    </row>
    <row r="24" ht="15" customHeight="1">
      <c r="A24" s="119">
        <f>A23+1</f>
        <v>45853</v>
      </c>
      <c r="B24" s="120">
        <f>A24</f>
        <v>45853</v>
      </c>
      <c r="C24" s="121">
        <f>WEEKDAY(A24,2)</f>
        <v>2</v>
      </c>
      <c r="D24" s="122"/>
      <c r="E24" s="122"/>
      <c r="F24" s="122"/>
      <c r="G24" s="122"/>
      <c r="H24" s="123">
        <f>(((G24-F24)+(E24-D24)))</f>
        <v>0</v>
      </c>
      <c r="I24" s="124"/>
    </row>
    <row r="25" ht="15" customHeight="1">
      <c r="A25" s="119">
        <f>A24+1</f>
        <v>45854</v>
      </c>
      <c r="B25" s="120">
        <f>A25</f>
        <v>45854</v>
      </c>
      <c r="C25" s="121">
        <f>WEEKDAY(A25,2)</f>
        <v>3</v>
      </c>
      <c r="D25" s="122"/>
      <c r="E25" s="122"/>
      <c r="F25" s="122"/>
      <c r="G25" s="122"/>
      <c r="H25" s="123">
        <f>(((G25-F25)+(E25-D25)))</f>
        <v>0</v>
      </c>
      <c r="I25" s="124"/>
    </row>
    <row r="26" ht="15" customHeight="1">
      <c r="A26" s="119">
        <f>A25+1</f>
        <v>45855</v>
      </c>
      <c r="B26" s="120">
        <f>A26</f>
        <v>45855</v>
      </c>
      <c r="C26" s="121">
        <f>WEEKDAY(A26,2)</f>
        <v>4</v>
      </c>
      <c r="D26" s="122"/>
      <c r="E26" s="122"/>
      <c r="F26" s="122"/>
      <c r="G26" s="122"/>
      <c r="H26" s="123">
        <f>(((G26-F26)+(E26-D26)))</f>
        <v>0</v>
      </c>
      <c r="I26" s="124"/>
    </row>
    <row r="27" ht="15" customHeight="1">
      <c r="A27" s="119">
        <f>A26+1</f>
        <v>45856</v>
      </c>
      <c r="B27" s="120">
        <f>A27</f>
        <v>45856</v>
      </c>
      <c r="C27" s="121">
        <f>WEEKDAY(A27,2)</f>
        <v>5</v>
      </c>
      <c r="D27" s="122"/>
      <c r="E27" s="122"/>
      <c r="F27" s="122"/>
      <c r="G27" s="122"/>
      <c r="H27" s="123">
        <f>(((G27-F27)+(E27-D27)))</f>
        <v>0</v>
      </c>
      <c r="I27" s="124"/>
    </row>
    <row r="28" ht="15" customHeight="1">
      <c r="A28" s="119">
        <f>A27+1</f>
        <v>45857</v>
      </c>
      <c r="B28" s="120">
        <f>A28</f>
        <v>45857</v>
      </c>
      <c r="C28" s="121">
        <f>WEEKDAY(A28,2)</f>
        <v>6</v>
      </c>
      <c r="D28" s="122"/>
      <c r="E28" s="122"/>
      <c r="F28" s="122"/>
      <c r="G28" s="122"/>
      <c r="H28" s="123">
        <f>(((G28-F28)+(E28-D28)))</f>
        <v>0</v>
      </c>
      <c r="I28" s="124"/>
    </row>
    <row r="29" ht="15" customHeight="1">
      <c r="A29" s="119">
        <f>A28+1</f>
        <v>45858</v>
      </c>
      <c r="B29" s="120">
        <f>A29</f>
        <v>45858</v>
      </c>
      <c r="C29" s="121">
        <f>WEEKDAY(A29,2)</f>
        <v>7</v>
      </c>
      <c r="D29" s="122"/>
      <c r="E29" s="122"/>
      <c r="F29" s="122"/>
      <c r="G29" s="122"/>
      <c r="H29" s="123">
        <f>(((G29-F29)+(E29-D29)))</f>
        <v>0</v>
      </c>
      <c r="I29" s="124"/>
    </row>
    <row r="30" ht="15" customHeight="1">
      <c r="A30" s="119">
        <f>A29+1</f>
        <v>45859</v>
      </c>
      <c r="B30" s="120">
        <f>A30</f>
        <v>45859</v>
      </c>
      <c r="C30" s="121">
        <f>WEEKDAY(A30,2)</f>
        <v>1</v>
      </c>
      <c r="D30" s="122"/>
      <c r="E30" s="122"/>
      <c r="F30" s="122"/>
      <c r="G30" s="122"/>
      <c r="H30" s="123">
        <f>(((G30-F30)+(E30-D30)))</f>
        <v>0</v>
      </c>
      <c r="I30" s="124"/>
    </row>
    <row r="31" ht="15" customHeight="1">
      <c r="A31" s="119">
        <f>A30+1</f>
        <v>45860</v>
      </c>
      <c r="B31" s="120">
        <f>A31</f>
        <v>45860</v>
      </c>
      <c r="C31" s="121">
        <f>WEEKDAY(A31,2)</f>
        <v>2</v>
      </c>
      <c r="D31" s="122"/>
      <c r="E31" s="122"/>
      <c r="F31" s="122"/>
      <c r="G31" s="122"/>
      <c r="H31" s="123">
        <f>(((G31-F31)+(E31-D31)))</f>
        <v>0</v>
      </c>
      <c r="I31" s="124"/>
    </row>
    <row r="32" ht="15" customHeight="1">
      <c r="A32" s="119">
        <f>A31+1</f>
        <v>45861</v>
      </c>
      <c r="B32" s="120">
        <f>A32</f>
        <v>45861</v>
      </c>
      <c r="C32" s="121">
        <f>WEEKDAY(A32,2)</f>
        <v>3</v>
      </c>
      <c r="D32" s="122"/>
      <c r="E32" s="122"/>
      <c r="F32" s="122"/>
      <c r="G32" s="122"/>
      <c r="H32" s="123">
        <f>(((G32-F32)+(E32-D32)))</f>
        <v>0</v>
      </c>
      <c r="I32" s="124"/>
    </row>
    <row r="33" ht="15" customHeight="1">
      <c r="A33" s="119">
        <f>A32+1</f>
        <v>45862</v>
      </c>
      <c r="B33" s="120">
        <f>A33</f>
        <v>45862</v>
      </c>
      <c r="C33" s="121">
        <f>WEEKDAY(A33,2)</f>
        <v>4</v>
      </c>
      <c r="D33" s="122"/>
      <c r="E33" s="122"/>
      <c r="F33" s="122"/>
      <c r="G33" s="122"/>
      <c r="H33" s="123">
        <f>(((G33-F33)+(E33-D33)))</f>
        <v>0</v>
      </c>
      <c r="I33" s="124"/>
    </row>
    <row r="34" ht="15" customHeight="1">
      <c r="A34" s="119">
        <f>A33+1</f>
        <v>45863</v>
      </c>
      <c r="B34" s="120">
        <f>A34</f>
        <v>45863</v>
      </c>
      <c r="C34" s="121">
        <f>WEEKDAY(A34,2)</f>
        <v>5</v>
      </c>
      <c r="D34" s="122"/>
      <c r="E34" s="122"/>
      <c r="F34" s="122"/>
      <c r="G34" s="122"/>
      <c r="H34" s="123">
        <f>(((G34-F34)+(E34-D34)))</f>
        <v>0</v>
      </c>
      <c r="I34" s="124"/>
    </row>
    <row r="35" ht="15" customHeight="1">
      <c r="A35" s="119">
        <f>A34+1</f>
        <v>45864</v>
      </c>
      <c r="B35" s="120">
        <f>A35</f>
        <v>45864</v>
      </c>
      <c r="C35" s="121">
        <f>WEEKDAY(A35,2)</f>
        <v>6</v>
      </c>
      <c r="D35" s="122"/>
      <c r="E35" s="122"/>
      <c r="F35" s="122"/>
      <c r="G35" s="122"/>
      <c r="H35" s="123">
        <f>(((G35-F35)+(E35-D35)))</f>
        <v>0</v>
      </c>
      <c r="I35" s="124"/>
    </row>
    <row r="36" ht="15" customHeight="1">
      <c r="A36" s="119">
        <f>A35+1</f>
        <v>45865</v>
      </c>
      <c r="B36" s="120">
        <f>A36</f>
        <v>45865</v>
      </c>
      <c r="C36" s="121">
        <f>WEEKDAY(A36,2)</f>
        <v>7</v>
      </c>
      <c r="D36" s="122"/>
      <c r="E36" s="122"/>
      <c r="F36" s="122"/>
      <c r="G36" s="122"/>
      <c r="H36" s="123">
        <f>(((G36-F36)+(E36-D36)))</f>
        <v>0</v>
      </c>
      <c r="I36" s="124"/>
    </row>
    <row r="37" ht="15" customHeight="1">
      <c r="A37" s="119">
        <f>A36+1</f>
        <v>45866</v>
      </c>
      <c r="B37" s="120">
        <f>A37</f>
        <v>45866</v>
      </c>
      <c r="C37" s="121">
        <f>WEEKDAY(A37,2)</f>
        <v>1</v>
      </c>
      <c r="D37" s="122"/>
      <c r="E37" s="122"/>
      <c r="F37" s="122"/>
      <c r="G37" s="122"/>
      <c r="H37" s="123">
        <f>(((G37-F37)+(E37-D37)))</f>
        <v>0</v>
      </c>
      <c r="I37" s="124"/>
    </row>
    <row r="38" ht="15" customHeight="1">
      <c r="A38" s="119">
        <f>A37+1</f>
        <v>45867</v>
      </c>
      <c r="B38" s="120">
        <f>A38</f>
        <v>45867</v>
      </c>
      <c r="C38" s="121">
        <f>WEEKDAY(A38,2)</f>
        <v>2</v>
      </c>
      <c r="D38" s="122"/>
      <c r="E38" s="122"/>
      <c r="F38" s="122"/>
      <c r="G38" s="122"/>
      <c r="H38" s="123">
        <f>(((G38-F38)+(E38-D38)))</f>
        <v>0</v>
      </c>
      <c r="I38" s="124"/>
    </row>
    <row r="39" ht="15" customHeight="1">
      <c r="A39" s="119">
        <f>A38+1</f>
        <v>45868</v>
      </c>
      <c r="B39" s="120">
        <f>A39</f>
        <v>45868</v>
      </c>
      <c r="C39" s="121">
        <f>WEEKDAY(A39,2)</f>
        <v>3</v>
      </c>
      <c r="D39" s="122"/>
      <c r="E39" s="122"/>
      <c r="F39" s="122"/>
      <c r="G39" s="122"/>
      <c r="H39" s="123">
        <f>(((G39-F39)+(E39-D39)))</f>
        <v>0</v>
      </c>
      <c r="I39" s="124"/>
    </row>
    <row r="40" ht="15" customHeight="1">
      <c r="A40" s="119">
        <f>A39+1</f>
        <v>45869</v>
      </c>
      <c r="B40" s="120">
        <f>A40</f>
        <v>45869</v>
      </c>
      <c r="C40" s="121">
        <f>WEEKDAY(A40,2)</f>
        <v>4</v>
      </c>
      <c r="D40" s="122"/>
      <c r="E40" s="122"/>
      <c r="F40" s="122"/>
      <c r="G40" s="122"/>
      <c r="H40" s="123">
        <f>(((G40-F40)+(E40-D40)))</f>
        <v>0</v>
      </c>
      <c r="I40" s="124"/>
    </row>
    <row r="41" ht="15" customHeight="1">
      <c r="A41" t="s" s="125">
        <v>40</v>
      </c>
      <c r="B41" s="126"/>
      <c r="C41" s="126"/>
      <c r="D41" s="126"/>
      <c r="E41" s="126"/>
      <c r="F41" s="126"/>
      <c r="G41" s="126"/>
      <c r="H41" s="127">
        <v>0</v>
      </c>
      <c r="I41" s="128"/>
    </row>
    <row r="42" ht="15" customHeight="1">
      <c r="A42" s="129"/>
      <c r="B42" s="130"/>
      <c r="C42" s="130"/>
      <c r="D42" s="130"/>
      <c r="E42" s="130"/>
      <c r="F42" s="130"/>
      <c r="G42" s="130"/>
      <c r="H42" s="130"/>
      <c r="I42" s="142"/>
    </row>
    <row r="43" ht="15" customHeight="1">
      <c r="A43" s="103"/>
      <c r="B43" s="99"/>
      <c r="C43" s="99"/>
      <c r="D43" s="99"/>
      <c r="E43" s="99"/>
      <c r="F43" s="99"/>
      <c r="G43" s="99"/>
      <c r="H43" s="99"/>
      <c r="I43" s="100"/>
    </row>
    <row r="44" ht="15" customHeight="1">
      <c r="A44" s="103"/>
      <c r="B44" s="99"/>
      <c r="C44" s="99"/>
      <c r="D44" s="99"/>
      <c r="E44" s="99"/>
      <c r="F44" s="99"/>
      <c r="G44" s="99"/>
      <c r="H44" s="99"/>
      <c r="I44" s="100"/>
    </row>
    <row r="45" ht="15" customHeight="1">
      <c r="A45" s="131"/>
      <c r="B45" s="132"/>
      <c r="C45" s="132"/>
      <c r="D45" s="132"/>
      <c r="E45" s="132"/>
      <c r="F45" s="99"/>
      <c r="G45" s="99"/>
      <c r="H45" s="99"/>
      <c r="I45" s="100"/>
    </row>
    <row r="46" ht="15" customHeight="1">
      <c r="A46" t="s" s="133">
        <v>41</v>
      </c>
      <c r="B46" s="134"/>
      <c r="C46" s="134"/>
      <c r="D46" s="135"/>
      <c r="E46" s="135"/>
      <c r="F46" s="136"/>
      <c r="G46" s="136"/>
      <c r="H46" s="136"/>
      <c r="I46" s="137"/>
    </row>
  </sheetData>
  <mergeCells count="2">
    <mergeCell ref="A1:I1"/>
    <mergeCell ref="A41:G41"/>
  </mergeCells>
  <conditionalFormatting sqref="C2 B3:C3">
    <cfRule type="cellIs" dxfId="7" priority="1" operator="lessThan" stopIfTrue="1">
      <formula>0</formula>
    </cfRule>
  </conditionalFormatting>
  <pageMargins left="0.7875" right="0.7875" top="1.05278" bottom="1.05278" header="0.7875" footer="0.7875"/>
  <pageSetup firstPageNumber="1" fitToHeight="1" fitToWidth="1" scale="100" useFirstPageNumber="0" orientation="portrait" pageOrder="downThenOver"/>
  <headerFooter>
    <oddHeader>&amp;C&amp;"Times New Roman,Regular"&amp;12&amp;K00000007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